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My Drive\PRINCIPIA\PROYECTOS\Proyectos_Activos\P730-AARdamICOLD-Iberdrola\Admin\Com\Com-001\"/>
    </mc:Choice>
  </mc:AlternateContent>
  <xr:revisionPtr revIDLastSave="0" documentId="13_ncr:1_{5921AADA-CFCB-442B-B775-271CFF445698}" xr6:coauthVersionLast="47" xr6:coauthVersionMax="47" xr10:uidLastSave="{00000000-0000-0000-0000-000000000000}"/>
  <bookViews>
    <workbookView xWindow="-120" yWindow="-120" windowWidth="29040" windowHeight="15840" activeTab="5" xr2:uid="{00000000-000D-0000-FFFF-FFFF00000000}"/>
  </bookViews>
  <sheets>
    <sheet name="Info" sheetId="9" r:id="rId1"/>
    <sheet name="Initial Task" sheetId="10" r:id="rId2"/>
    <sheet name="Task A" sheetId="11" r:id="rId3"/>
    <sheet name="Task B" sheetId="12" r:id="rId4"/>
    <sheet name="Task C" sheetId="13" r:id="rId5"/>
    <sheet name="Task D" sheetId="1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11" l="1"/>
  <c r="E10" i="13"/>
  <c r="D10" i="13"/>
  <c r="C10" i="13"/>
  <c r="B10" i="13"/>
  <c r="F10" i="13"/>
  <c r="A12" i="13"/>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54" i="13"/>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54" i="12"/>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F10" i="12"/>
  <c r="E10" i="12"/>
  <c r="D10" i="12"/>
  <c r="C10" i="12"/>
  <c r="B10" i="12"/>
  <c r="B10" i="11"/>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F10" i="11"/>
  <c r="E10" i="11"/>
  <c r="D10" i="11"/>
  <c r="C10" i="11"/>
  <c r="D17" i="10"/>
  <c r="D16" i="10"/>
  <c r="C17" i="10"/>
  <c r="C16" i="10"/>
  <c r="B17" i="10"/>
  <c r="B16" i="10"/>
  <c r="A54" i="11" l="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D18" i="10"/>
  <c r="C18" i="10"/>
  <c r="B18" i="10"/>
  <c r="N111" i="14"/>
  <c r="N110" i="14"/>
  <c r="N97" i="13"/>
  <c r="N96" i="13"/>
  <c r="N97" i="12"/>
  <c r="N96" i="12"/>
  <c r="N97" i="11"/>
  <c r="N96" i="11"/>
</calcChain>
</file>

<file path=xl/sharedStrings.xml><?xml version="1.0" encoding="utf-8"?>
<sst xmlns="http://schemas.openxmlformats.org/spreadsheetml/2006/main" count="1589" uniqueCount="86">
  <si>
    <t>Pendulum  1250D160</t>
  </si>
  <si>
    <t>Y(mm)</t>
  </si>
  <si>
    <t>Z(mm)</t>
  </si>
  <si>
    <t>Survey Point 1295Q099</t>
  </si>
  <si>
    <t>Pendulum  1250U097</t>
  </si>
  <si>
    <t xml:space="preserve">Date </t>
  </si>
  <si>
    <t>.</t>
  </si>
  <si>
    <t>X (MN)</t>
  </si>
  <si>
    <t>Y (MN)</t>
  </si>
  <si>
    <t>Z (MN)</t>
  </si>
  <si>
    <t>Intake 11-12</t>
  </si>
  <si>
    <t>Intake 12-13</t>
  </si>
  <si>
    <t>Intake/Unit</t>
  </si>
  <si>
    <t>Unit 11-12</t>
  </si>
  <si>
    <t>Unit 12-13</t>
  </si>
  <si>
    <t>Rock/Intake</t>
  </si>
  <si>
    <t>Rock/Unit</t>
  </si>
  <si>
    <t>Sum Left Bank</t>
  </si>
  <si>
    <t>Sum Right Bank</t>
  </si>
  <si>
    <t>Sum rock-concrete</t>
  </si>
  <si>
    <t>Prior to AAR</t>
  </si>
  <si>
    <t>Instantaneous (Y1)</t>
  </si>
  <si>
    <t>After creep recovery (Y2)</t>
  </si>
  <si>
    <t>After AAR</t>
  </si>
  <si>
    <t>Instantaneous (Y3)</t>
  </si>
  <si>
    <t>After creep recovery (Y4)</t>
  </si>
  <si>
    <t>Diff</t>
  </si>
  <si>
    <t>Instantaneous stiff. Variation (Y3/Y1)</t>
  </si>
  <si>
    <t>Sustained stiff. Variation (Y2/Y4)</t>
  </si>
  <si>
    <t>Results SpreadSheet</t>
  </si>
  <si>
    <t>Comments by participant on proposed Benchmark (suggestions, difficulties, etc.):</t>
  </si>
  <si>
    <t>1250D160</t>
  </si>
  <si>
    <t>1295Q099</t>
  </si>
  <si>
    <t>1250U097</t>
  </si>
  <si>
    <t>Topographic point</t>
  </si>
  <si>
    <t>Y (mm)</t>
  </si>
  <si>
    <t>Z (mm)</t>
  </si>
  <si>
    <t>N/A</t>
  </si>
  <si>
    <t>Interface</t>
  </si>
  <si>
    <t>Result 4.2</t>
  </si>
  <si>
    <t>Result 4.4</t>
  </si>
  <si>
    <t>Result 4.3</t>
  </si>
  <si>
    <t>Result 4.5</t>
  </si>
  <si>
    <t>Result 4.6 Reservoir Drawdown</t>
  </si>
  <si>
    <t>Static</t>
  </si>
  <si>
    <t>Linear</t>
  </si>
  <si>
    <t>Time-History</t>
  </si>
  <si>
    <t>Non-Linear</t>
  </si>
  <si>
    <t>Initial</t>
  </si>
  <si>
    <t>A</t>
  </si>
  <si>
    <t>B</t>
  </si>
  <si>
    <t>C</t>
  </si>
  <si>
    <t>D</t>
  </si>
  <si>
    <t>Task</t>
  </si>
  <si>
    <t>Result description section</t>
  </si>
  <si>
    <t>Names of Contributors:</t>
  </si>
  <si>
    <t>Organization Name:</t>
  </si>
  <si>
    <t>University or Consulting:</t>
  </si>
  <si>
    <t>Country:</t>
  </si>
  <si>
    <t>Approximative time spent :</t>
  </si>
  <si>
    <r>
      <t xml:space="preserve">Put a </t>
    </r>
    <r>
      <rPr>
        <sz val="12"/>
        <color rgb="FFFF0000"/>
        <rFont val="Calibri"/>
        <family val="2"/>
        <scheme val="minor"/>
      </rPr>
      <t>X</t>
    </r>
    <r>
      <rPr>
        <sz val="12"/>
        <color theme="1"/>
        <rFont val="Calibri"/>
        <family val="2"/>
        <scheme val="minor"/>
      </rPr>
      <t xml:space="preserve"> in the cell in the task was done (the coloured cells are mandatory for the corresponding task)</t>
    </r>
  </si>
  <si>
    <t>Are you satisfied by the performance of your model?</t>
  </si>
  <si>
    <t>What confidence would you have to use the results for designing reinforcement stabilization solutions?</t>
  </si>
  <si>
    <t>What confidence would you have to use the results for designing relaxation solutions (ex: slot cut)?</t>
  </si>
  <si>
    <t>Accorrding to your model, what physics should be included or could neglected to correctly model the chemical reaction?</t>
  </si>
  <si>
    <t>Can you describe the calibration methodology and what parameters you think should be characterized by physical tests?</t>
  </si>
  <si>
    <t>(please fill cells in red - your input helps us evaluate all the results)</t>
  </si>
  <si>
    <t>X</t>
  </si>
  <si>
    <t>(X)</t>
  </si>
  <si>
    <t>Spain</t>
  </si>
  <si>
    <t>Luis Lacoma (1)</t>
  </si>
  <si>
    <t>Javier Rodriguez (1)</t>
  </si>
  <si>
    <t>Joaquín Martí (1)</t>
  </si>
  <si>
    <t>Ana B. Martín (2)</t>
  </si>
  <si>
    <t>Esperanza Menéndez (3)</t>
  </si>
  <si>
    <t>(1) Principia Consulting Engineers</t>
  </si>
  <si>
    <t>(2) Iberdrola Generación</t>
  </si>
  <si>
    <t>(3) Eduardo Torroja Institute for Construction Sciences (IETCC)</t>
  </si>
  <si>
    <t>Consultant</t>
  </si>
  <si>
    <t>100 hours</t>
  </si>
  <si>
    <t>The exercise proposed by the organisers is deemed very useful for illustrating the different analysis methodologies.</t>
  </si>
  <si>
    <t>Additional experimental information, regarding both the material characterisation and the structure, would be required for more conclusive results and to validate possible strategies and remedial measure.</t>
  </si>
  <si>
    <t>Some simplifications were done. For example, with the available information, it is difficult to predict the future evolution of the expansion rate, which has been assumed to remain constant after a latency time following construction; this is typically a conservative assumption.</t>
  </si>
  <si>
    <t xml:space="preserve">The calibration was only based on the vertical displacements. Additional experimental information, regarding both the material characterisation (e.g., residual expansion tests and experiments to estimate the fraction of the reaction already consumed) and the structure (e.g. estimation of forces through load cells), would be required for more conclusive results </t>
  </si>
  <si>
    <t>The modelling approach should be consistent with the available information. The moisture information in the dam is not as relevant as the temperature distribution. The viscoelastic behaviour, decoupled from the chemical reaction, and the anisotropic expansion are recognised as relevant limitations in the actual model developed for the benchmark.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</si>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</sst>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color rgb="FF000000"/>
      <name val="Calibri"/>
      <family val="2"/>
      <scheme val="minor"/>
    </font>
    <font>
      <b/>
      <sz val="12"/>
      <name val="Calibri"/>
      <family val="2"/>
      <scheme val="minor"/>
    </font>
    <font>
      <b/>
      <sz val="16"/>
      <color rgb="FFFF0000"/>
      <name val="Calibri"/>
      <family val="2"/>
      <scheme val="minor"/>
    </font>
    <font>
      <sz val="12"/>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7"/>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2">
    <xf numFmtId="0" fontId="0" fillId="0" borderId="0"/>
    <xf numFmtId="0" fontId="6" fillId="0" borderId="0"/>
  </cellStyleXfs>
  <cellXfs count="161">
    <xf numFmtId="0" fontId="0" fillId="0" borderId="0" xfId="0"/>
    <xf numFmtId="0" fontId="0" fillId="0" borderId="0" xfId="0" applyBorder="1"/>
    <xf numFmtId="0" fontId="0" fillId="0" borderId="1" xfId="0" applyBorder="1"/>
    <xf numFmtId="0" fontId="0" fillId="0" borderId="1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4"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7" xfId="0" applyBorder="1"/>
    <xf numFmtId="0" fontId="0" fillId="0" borderId="28" xfId="0" applyBorder="1"/>
    <xf numFmtId="0" fontId="0" fillId="0" borderId="29" xfId="0" applyBorder="1" applyAlignment="1">
      <alignment horizontal="center"/>
    </xf>
    <xf numFmtId="0" fontId="0" fillId="0" borderId="30" xfId="0" applyBorder="1"/>
    <xf numFmtId="0" fontId="0" fillId="0" borderId="13"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xf>
    <xf numFmtId="0" fontId="0" fillId="0" borderId="0" xfId="0"/>
    <xf numFmtId="0" fontId="4" fillId="0" borderId="45" xfId="0" quotePrefix="1" applyFont="1" applyBorder="1" applyAlignment="1">
      <alignment horizontal="center"/>
    </xf>
    <xf numFmtId="0" fontId="4" fillId="0" borderId="36" xfId="0" quotePrefix="1" applyFont="1" applyBorder="1" applyAlignment="1">
      <alignment horizontal="center"/>
    </xf>
    <xf numFmtId="0" fontId="4" fillId="0" borderId="36" xfId="0" applyFont="1" applyBorder="1" applyAlignment="1">
      <alignment horizontal="center"/>
    </xf>
    <xf numFmtId="0" fontId="4" fillId="0" borderId="42" xfId="0" applyFont="1" applyBorder="1" applyAlignment="1">
      <alignment horizontal="center"/>
    </xf>
    <xf numFmtId="0" fontId="4" fillId="0" borderId="13" xfId="0" applyFont="1" applyBorder="1" applyAlignment="1">
      <alignment horizontal="center" vertical="center" textRotation="90"/>
    </xf>
    <xf numFmtId="0" fontId="4" fillId="0" borderId="40" xfId="0" applyFont="1" applyBorder="1" applyAlignment="1">
      <alignment horizontal="center" vertical="center" textRotation="90"/>
    </xf>
    <xf numFmtId="0" fontId="4" fillId="2" borderId="44" xfId="0" applyFont="1" applyFill="1" applyBorder="1" applyAlignment="1">
      <alignment horizontal="center" vertical="center"/>
    </xf>
    <xf numFmtId="0" fontId="4" fillId="0" borderId="37" xfId="0" applyFont="1" applyBorder="1" applyAlignment="1">
      <alignment horizontal="center" vertical="center"/>
    </xf>
    <xf numFmtId="0" fontId="4" fillId="2" borderId="37" xfId="0" applyFont="1" applyFill="1" applyBorder="1" applyAlignment="1">
      <alignment horizontal="center" vertical="center"/>
    </xf>
    <xf numFmtId="0" fontId="4" fillId="0" borderId="43" xfId="0" applyFont="1" applyBorder="1" applyAlignment="1">
      <alignment horizontal="center"/>
    </xf>
    <xf numFmtId="0" fontId="4" fillId="2" borderId="29"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33" xfId="0" applyFont="1" applyBorder="1" applyAlignment="1">
      <alignment horizont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31" xfId="0" applyFont="1" applyBorder="1" applyAlignment="1">
      <alignment horizont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xf>
    <xf numFmtId="0" fontId="5" fillId="0" borderId="13" xfId="0" applyFont="1" applyBorder="1" applyAlignment="1">
      <alignment horizontal="left" vertical="top"/>
    </xf>
    <xf numFmtId="0" fontId="0" fillId="4" borderId="26" xfId="0" applyFill="1" applyBorder="1"/>
    <xf numFmtId="0" fontId="0" fillId="4" borderId="23"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4" borderId="27" xfId="0" applyFill="1" applyBorder="1"/>
    <xf numFmtId="0" fontId="0" fillId="4" borderId="24" xfId="0" applyFill="1" applyBorder="1" applyAlignment="1">
      <alignment horizontal="center"/>
    </xf>
    <xf numFmtId="0" fontId="0" fillId="4" borderId="15" xfId="0" applyFill="1" applyBorder="1" applyAlignment="1">
      <alignment horizontal="center"/>
    </xf>
    <xf numFmtId="0" fontId="0" fillId="4" borderId="20" xfId="0" applyFill="1" applyBorder="1" applyAlignment="1">
      <alignment horizontal="center"/>
    </xf>
    <xf numFmtId="0" fontId="0" fillId="4" borderId="28" xfId="0" applyFill="1" applyBorder="1"/>
    <xf numFmtId="0" fontId="0" fillId="4" borderId="25" xfId="0" applyFill="1" applyBorder="1" applyAlignment="1">
      <alignment horizontal="center"/>
    </xf>
    <xf numFmtId="0" fontId="0" fillId="4" borderId="16" xfId="0" applyFill="1" applyBorder="1" applyAlignment="1">
      <alignment horizontal="center"/>
    </xf>
    <xf numFmtId="0" fontId="0" fillId="4" borderId="21" xfId="0" applyFill="1" applyBorder="1" applyAlignment="1">
      <alignment horizontal="center"/>
    </xf>
    <xf numFmtId="0" fontId="0" fillId="4" borderId="30" xfId="0" applyFill="1" applyBorder="1"/>
    <xf numFmtId="0" fontId="0" fillId="4" borderId="29" xfId="0" applyFill="1" applyBorder="1" applyAlignment="1">
      <alignment horizontal="center"/>
    </xf>
    <xf numFmtId="0" fontId="0" fillId="4" borderId="17" xfId="0" applyFill="1" applyBorder="1" applyAlignment="1">
      <alignment horizontal="center"/>
    </xf>
    <xf numFmtId="0" fontId="0" fillId="4" borderId="22" xfId="0" applyFill="1" applyBorder="1" applyAlignment="1">
      <alignment horizontal="center"/>
    </xf>
    <xf numFmtId="0" fontId="0" fillId="4" borderId="9" xfId="0" applyFill="1" applyBorder="1" applyAlignment="1">
      <alignment horizontal="center"/>
    </xf>
    <xf numFmtId="0" fontId="0" fillId="4" borderId="3" xfId="0" applyFill="1" applyBorder="1" applyAlignment="1">
      <alignment horizontal="center"/>
    </xf>
    <xf numFmtId="0" fontId="0" fillId="4" borderId="7" xfId="0" applyFill="1" applyBorder="1" applyAlignment="1">
      <alignment horizontal="center"/>
    </xf>
    <xf numFmtId="0" fontId="0" fillId="4" borderId="34" xfId="0" applyFill="1" applyBorder="1" applyAlignment="1">
      <alignment horizontal="center"/>
    </xf>
    <xf numFmtId="2" fontId="0" fillId="0" borderId="20" xfId="0" applyNumberFormat="1" applyBorder="1" applyAlignment="1">
      <alignment horizontal="center"/>
    </xf>
    <xf numFmtId="0" fontId="9" fillId="3" borderId="0" xfId="0" applyFont="1" applyFill="1" applyBorder="1" applyAlignment="1" applyProtection="1">
      <alignment horizontal="left"/>
      <protection locked="0"/>
    </xf>
    <xf numFmtId="164" fontId="0" fillId="0" borderId="5" xfId="0" applyNumberFormat="1" applyBorder="1" applyAlignment="1">
      <alignment horizontal="center"/>
    </xf>
    <xf numFmtId="164" fontId="0" fillId="0" borderId="8" xfId="0" applyNumberFormat="1" applyBorder="1" applyAlignment="1">
      <alignment horizontal="center"/>
    </xf>
    <xf numFmtId="164" fontId="0" fillId="0" borderId="2" xfId="0" applyNumberFormat="1" applyBorder="1" applyAlignment="1">
      <alignment horizontal="center"/>
    </xf>
    <xf numFmtId="164" fontId="0" fillId="0" borderId="6" xfId="0" applyNumberFormat="1" applyBorder="1" applyAlignment="1">
      <alignment horizontal="center"/>
    </xf>
    <xf numFmtId="164" fontId="0" fillId="0" borderId="9"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14" xfId="0" applyNumberFormat="1" applyBorder="1" applyAlignment="1">
      <alignment horizontal="center"/>
    </xf>
    <xf numFmtId="164" fontId="0" fillId="0" borderId="7" xfId="0" applyNumberFormat="1" applyBorder="1" applyAlignment="1">
      <alignment horizontal="center"/>
    </xf>
    <xf numFmtId="164" fontId="0" fillId="0" borderId="0" xfId="0" applyNumberFormat="1" applyBorder="1" applyAlignment="1">
      <alignment horizontal="center"/>
    </xf>
    <xf numFmtId="164" fontId="0" fillId="0" borderId="13" xfId="0" applyNumberFormat="1" applyBorder="1" applyAlignment="1">
      <alignment horizontal="center"/>
    </xf>
    <xf numFmtId="0" fontId="4" fillId="0" borderId="46" xfId="0" applyFont="1" applyBorder="1" applyAlignment="1">
      <alignment horizontal="center" vertical="center"/>
    </xf>
    <xf numFmtId="0" fontId="4" fillId="0" borderId="38" xfId="0" applyFont="1" applyBorder="1" applyAlignment="1">
      <alignment horizontal="center" vertical="center"/>
    </xf>
    <xf numFmtId="0" fontId="4" fillId="0" borderId="47" xfId="0" applyFont="1" applyBorder="1" applyAlignment="1">
      <alignment horizontal="center" vertical="center"/>
    </xf>
    <xf numFmtId="0" fontId="4" fillId="0" borderId="41" xfId="0" applyFont="1" applyBorder="1" applyAlignment="1">
      <alignment horizontal="center" vertical="center"/>
    </xf>
    <xf numFmtId="0" fontId="7" fillId="0" borderId="53" xfId="0" applyFont="1" applyBorder="1" applyAlignment="1">
      <alignment horizontal="center" vertical="top"/>
    </xf>
    <xf numFmtId="0" fontId="9" fillId="0" borderId="54"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7" fillId="0" borderId="53" xfId="0" applyFont="1" applyBorder="1" applyAlignment="1">
      <alignment horizontal="center" vertical="top" wrapText="1"/>
    </xf>
    <xf numFmtId="0" fontId="4" fillId="0" borderId="0" xfId="0" applyFont="1" applyBorder="1" applyAlignment="1">
      <alignment horizontal="center"/>
    </xf>
    <xf numFmtId="0" fontId="4" fillId="0" borderId="38" xfId="0" applyFont="1" applyBorder="1" applyAlignment="1">
      <alignment horizontal="center"/>
    </xf>
    <xf numFmtId="0" fontId="4" fillId="0" borderId="35" xfId="0" applyFont="1" applyBorder="1" applyAlignment="1">
      <alignment horizontal="center"/>
    </xf>
    <xf numFmtId="0" fontId="4" fillId="0" borderId="41" xfId="0" applyFont="1" applyBorder="1" applyAlignment="1">
      <alignment horizontal="center"/>
    </xf>
    <xf numFmtId="0" fontId="5" fillId="0" borderId="54"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8" fillId="0" borderId="0" xfId="0" applyFont="1" applyAlignment="1">
      <alignment horizontal="center" vertical="center"/>
    </xf>
    <xf numFmtId="0" fontId="9" fillId="0" borderId="0" xfId="0" applyFont="1" applyBorder="1" applyAlignment="1" applyProtection="1">
      <alignment horizontal="left"/>
      <protection locked="0"/>
    </xf>
    <xf numFmtId="0" fontId="9" fillId="3" borderId="0" xfId="0" applyFont="1" applyFill="1" applyBorder="1" applyAlignment="1" applyProtection="1">
      <alignment horizontal="left"/>
      <protection locked="0"/>
    </xf>
    <xf numFmtId="0" fontId="9" fillId="0" borderId="46" xfId="0" applyFont="1" applyBorder="1" applyAlignment="1" applyProtection="1">
      <alignment horizontal="left"/>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39"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35" xfId="0" applyFont="1" applyBorder="1" applyAlignment="1">
      <alignment horizontal="center" vertical="center"/>
    </xf>
    <xf numFmtId="0" fontId="3" fillId="0" borderId="29" xfId="0" applyFont="1" applyBorder="1" applyAlignment="1">
      <alignment horizontal="center"/>
    </xf>
    <xf numFmtId="0" fontId="3" fillId="0" borderId="17" xfId="0" applyFont="1" applyBorder="1" applyAlignment="1">
      <alignment horizontal="center"/>
    </xf>
    <xf numFmtId="0" fontId="3" fillId="0" borderId="33" xfId="0" applyFont="1" applyBorder="1" applyAlignment="1">
      <alignment horizontal="center"/>
    </xf>
    <xf numFmtId="0" fontId="4" fillId="0" borderId="14" xfId="0" applyFont="1" applyBorder="1" applyAlignment="1">
      <alignment horizontal="center" vertical="center" textRotation="90"/>
    </xf>
    <xf numFmtId="0" fontId="4" fillId="0" borderId="0" xfId="0" applyFont="1" applyBorder="1" applyAlignment="1">
      <alignment horizontal="center" vertical="center" textRotation="90"/>
    </xf>
    <xf numFmtId="0" fontId="4" fillId="0" borderId="13" xfId="0" applyFont="1" applyBorder="1" applyAlignment="1">
      <alignment horizontal="center" vertical="center" textRotation="90"/>
    </xf>
    <xf numFmtId="0" fontId="4" fillId="0" borderId="39" xfId="0" applyFont="1" applyBorder="1" applyAlignment="1">
      <alignment horizontal="center" vertical="center" textRotation="90"/>
    </xf>
    <xf numFmtId="0" fontId="4" fillId="0" borderId="38" xfId="0" applyFont="1" applyBorder="1" applyAlignment="1">
      <alignment horizontal="center" vertical="center" textRotation="90"/>
    </xf>
    <xf numFmtId="0" fontId="4" fillId="0" borderId="40" xfId="0" applyFont="1" applyBorder="1" applyAlignment="1">
      <alignment horizontal="center" vertical="center" textRotation="90"/>
    </xf>
    <xf numFmtId="0" fontId="4" fillId="0" borderId="51" xfId="0" applyFont="1" applyBorder="1" applyAlignment="1">
      <alignment horizontal="center" vertical="center"/>
    </xf>
    <xf numFmtId="0" fontId="4" fillId="0" borderId="40" xfId="0" applyFont="1" applyBorder="1" applyAlignment="1">
      <alignment horizontal="center" vertical="center"/>
    </xf>
    <xf numFmtId="0" fontId="4" fillId="0" borderId="52" xfId="0" applyFont="1" applyBorder="1" applyAlignment="1">
      <alignment horizontal="center"/>
    </xf>
    <xf numFmtId="0" fontId="3" fillId="0" borderId="0" xfId="0" applyFont="1" applyBorder="1" applyAlignment="1">
      <alignment horizontal="left"/>
    </xf>
    <xf numFmtId="0" fontId="3" fillId="0" borderId="38" xfId="0" applyFont="1" applyBorder="1" applyAlignment="1">
      <alignment horizontal="left"/>
    </xf>
    <xf numFmtId="0" fontId="3" fillId="0" borderId="0" xfId="0" applyFont="1" applyBorder="1" applyAlignment="1">
      <alignment horizontal="left" vertical="top"/>
    </xf>
    <xf numFmtId="0" fontId="3" fillId="0" borderId="38" xfId="0" applyFont="1" applyBorder="1" applyAlignment="1">
      <alignment horizontal="left" vertical="top"/>
    </xf>
    <xf numFmtId="0" fontId="9" fillId="0" borderId="47" xfId="0" applyFont="1" applyBorder="1" applyAlignment="1" applyProtection="1">
      <alignment horizontal="left"/>
      <protection locked="0"/>
    </xf>
    <xf numFmtId="0" fontId="9" fillId="0" borderId="35" xfId="0" applyFont="1" applyBorder="1" applyAlignment="1" applyProtection="1">
      <alignment horizontal="left"/>
      <protection locked="0"/>
    </xf>
    <xf numFmtId="0" fontId="7" fillId="0" borderId="35" xfId="0" applyFont="1" applyBorder="1" applyAlignment="1">
      <alignment horizontal="left"/>
    </xf>
    <xf numFmtId="0" fontId="7" fillId="0" borderId="41" xfId="0" applyFont="1" applyBorder="1" applyAlignment="1">
      <alignment horizontal="left"/>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0" fillId="0" borderId="6" xfId="0" applyBorder="1"/>
    <xf numFmtId="0" fontId="0" fillId="0" borderId="13" xfId="0" applyBorder="1"/>
    <xf numFmtId="0" fontId="0" fillId="0" borderId="9" xfId="0" applyBorder="1"/>
    <xf numFmtId="0" fontId="2" fillId="2" borderId="4" xfId="0" applyFont="1" applyFill="1" applyBorder="1" applyAlignment="1">
      <alignment horizontal="center"/>
    </xf>
    <xf numFmtId="0" fontId="2" fillId="2" borderId="14" xfId="0" applyFont="1" applyFill="1" applyBorder="1" applyAlignment="1">
      <alignment horizontal="center"/>
    </xf>
    <xf numFmtId="0" fontId="2" fillId="2" borderId="7" xfId="0" applyFont="1" applyFill="1" applyBorder="1" applyAlignment="1">
      <alignment horizontal="center"/>
    </xf>
    <xf numFmtId="0" fontId="0" fillId="0" borderId="4" xfId="0" applyBorder="1"/>
    <xf numFmtId="0" fontId="0" fillId="0" borderId="14" xfId="0" applyBorder="1"/>
    <xf numFmtId="0" fontId="0" fillId="0" borderId="7" xfId="0" applyBorder="1"/>
    <xf numFmtId="0" fontId="0" fillId="0" borderId="5"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34" xfId="0" applyBorder="1" applyAlignment="1">
      <alignment horizontal="center" vertical="center"/>
    </xf>
    <xf numFmtId="0" fontId="0" fillId="0" borderId="3" xfId="0" applyBorder="1" applyAlignment="1">
      <alignment horizontal="center" vertical="center"/>
    </xf>
  </cellXfs>
  <cellStyles count="2">
    <cellStyle name="Normal" xfId="0" builtinId="0"/>
    <cellStyle name="Normal 2" xfId="1" xr:uid="{517173C0-6033-4655-B7A1-660920122B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122464</xdr:rowOff>
    </xdr:from>
    <xdr:to>
      <xdr:col>9</xdr:col>
      <xdr:colOff>693964</xdr:colOff>
      <xdr:row>40</xdr:row>
      <xdr:rowOff>13607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749"/>
        <a:stretch/>
      </xdr:blipFill>
      <xdr:spPr>
        <a:xfrm>
          <a:off x="0" y="312964"/>
          <a:ext cx="7919357" cy="8055429"/>
        </a:xfrm>
        <a:prstGeom prst="rect">
          <a:avLst/>
        </a:prstGeom>
      </xdr:spPr>
    </xdr:pic>
    <xdr:clientData/>
  </xdr:twoCellAnchor>
  <xdr:twoCellAnchor editAs="oneCell">
    <xdr:from>
      <xdr:col>11</xdr:col>
      <xdr:colOff>419100</xdr:colOff>
      <xdr:row>1</xdr:row>
      <xdr:rowOff>85725</xdr:rowOff>
    </xdr:from>
    <xdr:to>
      <xdr:col>19</xdr:col>
      <xdr:colOff>676275</xdr:colOff>
      <xdr:row>25</xdr:row>
      <xdr:rowOff>161925</xdr:rowOff>
    </xdr:to>
    <xdr:sp macro="" textlink="">
      <xdr:nvSpPr>
        <xdr:cNvPr id="1027" name="AutoShape 3">
          <a:extLst>
            <a:ext uri="{FF2B5EF4-FFF2-40B4-BE49-F238E27FC236}">
              <a16:creationId xmlns:a16="http://schemas.microsoft.com/office/drawing/2014/main" id="{5A85FCF0-D4AB-4FFF-8E77-9C7038E2C38E}"/>
            </a:ext>
          </a:extLst>
        </xdr:cNvPr>
        <xdr:cNvSpPr>
          <a:spLocks noChangeAspect="1" noChangeArrowheads="1"/>
        </xdr:cNvSpPr>
      </xdr:nvSpPr>
      <xdr:spPr bwMode="auto">
        <a:xfrm>
          <a:off x="9182100" y="276225"/>
          <a:ext cx="6353175" cy="464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419100</xdr:colOff>
      <xdr:row>1</xdr:row>
      <xdr:rowOff>85725</xdr:rowOff>
    </xdr:from>
    <xdr:to>
      <xdr:col>19</xdr:col>
      <xdr:colOff>676275</xdr:colOff>
      <xdr:row>25</xdr:row>
      <xdr:rowOff>161925</xdr:rowOff>
    </xdr:to>
    <xdr:sp macro="" textlink="">
      <xdr:nvSpPr>
        <xdr:cNvPr id="1306" name="AutoShape 282">
          <a:extLst>
            <a:ext uri="{FF2B5EF4-FFF2-40B4-BE49-F238E27FC236}">
              <a16:creationId xmlns:a16="http://schemas.microsoft.com/office/drawing/2014/main" id="{0B7A398A-3484-4840-A0E9-CB14831BD874}"/>
            </a:ext>
          </a:extLst>
        </xdr:cNvPr>
        <xdr:cNvSpPr>
          <a:spLocks noChangeAspect="1" noChangeArrowheads="1"/>
        </xdr:cNvSpPr>
      </xdr:nvSpPr>
      <xdr:spPr bwMode="auto">
        <a:xfrm>
          <a:off x="9182100" y="276225"/>
          <a:ext cx="6353175" cy="4648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629211</xdr:colOff>
      <xdr:row>79</xdr:row>
      <xdr:rowOff>152961</xdr:rowOff>
    </xdr:from>
    <xdr:to>
      <xdr:col>8</xdr:col>
      <xdr:colOff>15315</xdr:colOff>
      <xdr:row>93</xdr:row>
      <xdr:rowOff>9298</xdr:rowOff>
    </xdr:to>
    <xdr:pic>
      <xdr:nvPicPr>
        <xdr:cNvPr id="2" name="Image 1">
          <a:extLst>
            <a:ext uri="{FF2B5EF4-FFF2-40B4-BE49-F238E27FC236}">
              <a16:creationId xmlns:a16="http://schemas.microsoft.com/office/drawing/2014/main" id="{67383321-9D61-41F9-BD7E-C7E5AC66B156}"/>
            </a:ext>
          </a:extLst>
        </xdr:cNvPr>
        <xdr:cNvPicPr>
          <a:picLocks noChangeAspect="1"/>
        </xdr:cNvPicPr>
      </xdr:nvPicPr>
      <xdr:blipFill>
        <a:blip xmlns:r="http://schemas.openxmlformats.org/officeDocument/2006/relationships" r:embed="rId1"/>
        <a:stretch>
          <a:fillRect/>
        </a:stretch>
      </xdr:blipFill>
      <xdr:spPr>
        <a:xfrm>
          <a:off x="1828240" y="18071167"/>
          <a:ext cx="5836024" cy="2523337"/>
        </a:xfrm>
        <a:prstGeom prst="rect">
          <a:avLst/>
        </a:prstGeom>
      </xdr:spPr>
    </xdr:pic>
    <xdr:clientData/>
  </xdr:twoCellAnchor>
  <xdr:oneCellAnchor>
    <xdr:from>
      <xdr:col>3</xdr:col>
      <xdr:colOff>619125</xdr:colOff>
      <xdr:row>82</xdr:row>
      <xdr:rowOff>152400</xdr:rowOff>
    </xdr:from>
    <xdr:ext cx="324897" cy="264560"/>
    <xdr:sp macro="" textlink="">
      <xdr:nvSpPr>
        <xdr:cNvPr id="3" name="ZoneTexte 2">
          <a:extLst>
            <a:ext uri="{FF2B5EF4-FFF2-40B4-BE49-F238E27FC236}">
              <a16:creationId xmlns:a16="http://schemas.microsoft.com/office/drawing/2014/main" id="{EF62CADC-A591-457E-B386-8A469D33B1C8}"/>
            </a:ext>
          </a:extLst>
        </xdr:cNvPr>
        <xdr:cNvSpPr txBox="1"/>
      </xdr:nvSpPr>
      <xdr:spPr>
        <a:xfrm>
          <a:off x="2905125" y="110490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Y1</a:t>
          </a:r>
        </a:p>
      </xdr:txBody>
    </xdr:sp>
    <xdr:clientData/>
  </xdr:oneCellAnchor>
  <xdr:oneCellAnchor>
    <xdr:from>
      <xdr:col>3</xdr:col>
      <xdr:colOff>733425</xdr:colOff>
      <xdr:row>85</xdr:row>
      <xdr:rowOff>85725</xdr:rowOff>
    </xdr:from>
    <xdr:ext cx="324897" cy="264560"/>
    <xdr:sp macro="" textlink="">
      <xdr:nvSpPr>
        <xdr:cNvPr id="4" name="ZoneTexte 3">
          <a:extLst>
            <a:ext uri="{FF2B5EF4-FFF2-40B4-BE49-F238E27FC236}">
              <a16:creationId xmlns:a16="http://schemas.microsoft.com/office/drawing/2014/main" id="{745ED55F-414F-40AE-B7F2-C4549D647DA7}"/>
            </a:ext>
          </a:extLst>
        </xdr:cNvPr>
        <xdr:cNvSpPr txBox="1"/>
      </xdr:nvSpPr>
      <xdr:spPr>
        <a:xfrm>
          <a:off x="3019425" y="1609725"/>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Y2</a:t>
          </a:r>
        </a:p>
      </xdr:txBody>
    </xdr:sp>
    <xdr:clientData/>
  </xdr:oneCellAnchor>
  <xdr:oneCellAnchor>
    <xdr:from>
      <xdr:col>7</xdr:col>
      <xdr:colOff>466725</xdr:colOff>
      <xdr:row>84</xdr:row>
      <xdr:rowOff>19050</xdr:rowOff>
    </xdr:from>
    <xdr:ext cx="324897" cy="264560"/>
    <xdr:sp macro="" textlink="">
      <xdr:nvSpPr>
        <xdr:cNvPr id="5" name="ZoneTexte 4">
          <a:extLst>
            <a:ext uri="{FF2B5EF4-FFF2-40B4-BE49-F238E27FC236}">
              <a16:creationId xmlns:a16="http://schemas.microsoft.com/office/drawing/2014/main" id="{9D01FA04-5F24-41E2-B34F-93F09257AB06}"/>
            </a:ext>
          </a:extLst>
        </xdr:cNvPr>
        <xdr:cNvSpPr txBox="1"/>
      </xdr:nvSpPr>
      <xdr:spPr>
        <a:xfrm>
          <a:off x="5800725" y="13525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Y3</a:t>
          </a:r>
        </a:p>
      </xdr:txBody>
    </xdr:sp>
    <xdr:clientData/>
  </xdr:oneCellAnchor>
  <xdr:oneCellAnchor>
    <xdr:from>
      <xdr:col>6</xdr:col>
      <xdr:colOff>9525</xdr:colOff>
      <xdr:row>84</xdr:row>
      <xdr:rowOff>114300</xdr:rowOff>
    </xdr:from>
    <xdr:ext cx="324897" cy="264560"/>
    <xdr:sp macro="" textlink="">
      <xdr:nvSpPr>
        <xdr:cNvPr id="6" name="ZoneTexte 5">
          <a:extLst>
            <a:ext uri="{FF2B5EF4-FFF2-40B4-BE49-F238E27FC236}">
              <a16:creationId xmlns:a16="http://schemas.microsoft.com/office/drawing/2014/main" id="{17661B4B-BB54-4813-A69C-777D05716413}"/>
            </a:ext>
          </a:extLst>
        </xdr:cNvPr>
        <xdr:cNvSpPr txBox="1"/>
      </xdr:nvSpPr>
      <xdr:spPr>
        <a:xfrm>
          <a:off x="4581525" y="144780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Y4</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349064</xdr:colOff>
      <xdr:row>78</xdr:row>
      <xdr:rowOff>152961</xdr:rowOff>
    </xdr:from>
    <xdr:to>
      <xdr:col>10</xdr:col>
      <xdr:colOff>318007</xdr:colOff>
      <xdr:row>92</xdr:row>
      <xdr:rowOff>9298</xdr:rowOff>
    </xdr:to>
    <xdr:pic>
      <xdr:nvPicPr>
        <xdr:cNvPr id="2" name="Image 1">
          <a:extLst>
            <a:ext uri="{FF2B5EF4-FFF2-40B4-BE49-F238E27FC236}">
              <a16:creationId xmlns:a16="http://schemas.microsoft.com/office/drawing/2014/main" id="{D7BF5A4A-5DB0-4BE4-AF78-173C7F1FEBD1}"/>
            </a:ext>
          </a:extLst>
        </xdr:cNvPr>
        <xdr:cNvPicPr>
          <a:picLocks noChangeAspect="1"/>
        </xdr:cNvPicPr>
      </xdr:nvPicPr>
      <xdr:blipFill>
        <a:blip xmlns:r="http://schemas.openxmlformats.org/officeDocument/2006/relationships" r:embed="rId1"/>
        <a:stretch>
          <a:fillRect/>
        </a:stretch>
      </xdr:blipFill>
      <xdr:spPr>
        <a:xfrm>
          <a:off x="3073214" y="17850411"/>
          <a:ext cx="5837704" cy="2523337"/>
        </a:xfrm>
        <a:prstGeom prst="rect">
          <a:avLst/>
        </a:prstGeom>
      </xdr:spPr>
    </xdr:pic>
    <xdr:clientData/>
  </xdr:twoCellAnchor>
  <xdr:oneCellAnchor>
    <xdr:from>
      <xdr:col>3</xdr:col>
      <xdr:colOff>619125</xdr:colOff>
      <xdr:row>82</xdr:row>
      <xdr:rowOff>152400</xdr:rowOff>
    </xdr:from>
    <xdr:ext cx="324897" cy="264560"/>
    <xdr:sp macro="" textlink="">
      <xdr:nvSpPr>
        <xdr:cNvPr id="3" name="ZoneTexte 2">
          <a:extLst>
            <a:ext uri="{FF2B5EF4-FFF2-40B4-BE49-F238E27FC236}">
              <a16:creationId xmlns:a16="http://schemas.microsoft.com/office/drawing/2014/main" id="{AEABB865-69E9-4ECC-8667-5606CD250BE1}"/>
            </a:ext>
          </a:extLst>
        </xdr:cNvPr>
        <xdr:cNvSpPr txBox="1"/>
      </xdr:nvSpPr>
      <xdr:spPr>
        <a:xfrm>
          <a:off x="3343275" y="186118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Y1</a:t>
          </a:r>
        </a:p>
      </xdr:txBody>
    </xdr:sp>
    <xdr:clientData/>
  </xdr:oneCellAnchor>
  <xdr:oneCellAnchor>
    <xdr:from>
      <xdr:col>3</xdr:col>
      <xdr:colOff>733425</xdr:colOff>
      <xdr:row>85</xdr:row>
      <xdr:rowOff>85725</xdr:rowOff>
    </xdr:from>
    <xdr:ext cx="324897" cy="264560"/>
    <xdr:sp macro="" textlink="">
      <xdr:nvSpPr>
        <xdr:cNvPr id="4" name="ZoneTexte 3">
          <a:extLst>
            <a:ext uri="{FF2B5EF4-FFF2-40B4-BE49-F238E27FC236}">
              <a16:creationId xmlns:a16="http://schemas.microsoft.com/office/drawing/2014/main" id="{C20C2D00-6661-411F-89BB-5CFF53A8CC04}"/>
            </a:ext>
          </a:extLst>
        </xdr:cNvPr>
        <xdr:cNvSpPr txBox="1"/>
      </xdr:nvSpPr>
      <xdr:spPr>
        <a:xfrm>
          <a:off x="3457575" y="19116675"/>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Y2</a:t>
          </a:r>
        </a:p>
      </xdr:txBody>
    </xdr:sp>
    <xdr:clientData/>
  </xdr:oneCellAnchor>
  <xdr:oneCellAnchor>
    <xdr:from>
      <xdr:col>7</xdr:col>
      <xdr:colOff>466725</xdr:colOff>
      <xdr:row>84</xdr:row>
      <xdr:rowOff>19050</xdr:rowOff>
    </xdr:from>
    <xdr:ext cx="324897" cy="264560"/>
    <xdr:sp macro="" textlink="">
      <xdr:nvSpPr>
        <xdr:cNvPr id="5" name="ZoneTexte 4">
          <a:extLst>
            <a:ext uri="{FF2B5EF4-FFF2-40B4-BE49-F238E27FC236}">
              <a16:creationId xmlns:a16="http://schemas.microsoft.com/office/drawing/2014/main" id="{1314B72A-83B9-4B3B-9B1E-96CEB01A379C}"/>
            </a:ext>
          </a:extLst>
        </xdr:cNvPr>
        <xdr:cNvSpPr txBox="1"/>
      </xdr:nvSpPr>
      <xdr:spPr>
        <a:xfrm>
          <a:off x="6896100" y="1885950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Y3</a:t>
          </a:r>
        </a:p>
      </xdr:txBody>
    </xdr:sp>
    <xdr:clientData/>
  </xdr:oneCellAnchor>
  <xdr:oneCellAnchor>
    <xdr:from>
      <xdr:col>6</xdr:col>
      <xdr:colOff>9525</xdr:colOff>
      <xdr:row>84</xdr:row>
      <xdr:rowOff>114300</xdr:rowOff>
    </xdr:from>
    <xdr:ext cx="324897" cy="264560"/>
    <xdr:sp macro="" textlink="">
      <xdr:nvSpPr>
        <xdr:cNvPr id="6" name="ZoneTexte 5">
          <a:extLst>
            <a:ext uri="{FF2B5EF4-FFF2-40B4-BE49-F238E27FC236}">
              <a16:creationId xmlns:a16="http://schemas.microsoft.com/office/drawing/2014/main" id="{6686AEA9-FE29-42E7-A224-5D88A2745C09}"/>
            </a:ext>
          </a:extLst>
        </xdr:cNvPr>
        <xdr:cNvSpPr txBox="1"/>
      </xdr:nvSpPr>
      <xdr:spPr>
        <a:xfrm>
          <a:off x="5676900" y="189547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Y4</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349064</xdr:colOff>
      <xdr:row>78</xdr:row>
      <xdr:rowOff>152961</xdr:rowOff>
    </xdr:from>
    <xdr:to>
      <xdr:col>10</xdr:col>
      <xdr:colOff>195543</xdr:colOff>
      <xdr:row>92</xdr:row>
      <xdr:rowOff>9298</xdr:rowOff>
    </xdr:to>
    <xdr:pic>
      <xdr:nvPicPr>
        <xdr:cNvPr id="2" name="Image 1">
          <a:extLst>
            <a:ext uri="{FF2B5EF4-FFF2-40B4-BE49-F238E27FC236}">
              <a16:creationId xmlns:a16="http://schemas.microsoft.com/office/drawing/2014/main" id="{57387A2A-2A8E-4E1E-8BB9-4A98F67B4A7E}"/>
            </a:ext>
          </a:extLst>
        </xdr:cNvPr>
        <xdr:cNvPicPr>
          <a:picLocks noChangeAspect="1"/>
        </xdr:cNvPicPr>
      </xdr:nvPicPr>
      <xdr:blipFill>
        <a:blip xmlns:r="http://schemas.openxmlformats.org/officeDocument/2006/relationships" r:embed="rId1"/>
        <a:stretch>
          <a:fillRect/>
        </a:stretch>
      </xdr:blipFill>
      <xdr:spPr>
        <a:xfrm>
          <a:off x="3073214" y="17850411"/>
          <a:ext cx="5837704" cy="2523337"/>
        </a:xfrm>
        <a:prstGeom prst="rect">
          <a:avLst/>
        </a:prstGeom>
      </xdr:spPr>
    </xdr:pic>
    <xdr:clientData/>
  </xdr:twoCellAnchor>
  <xdr:oneCellAnchor>
    <xdr:from>
      <xdr:col>3</xdr:col>
      <xdr:colOff>619125</xdr:colOff>
      <xdr:row>82</xdr:row>
      <xdr:rowOff>152400</xdr:rowOff>
    </xdr:from>
    <xdr:ext cx="324897" cy="264560"/>
    <xdr:sp macro="" textlink="">
      <xdr:nvSpPr>
        <xdr:cNvPr id="3" name="ZoneTexte 2">
          <a:extLst>
            <a:ext uri="{FF2B5EF4-FFF2-40B4-BE49-F238E27FC236}">
              <a16:creationId xmlns:a16="http://schemas.microsoft.com/office/drawing/2014/main" id="{AF0A3DBA-0419-4842-9EB3-9D869425410A}"/>
            </a:ext>
          </a:extLst>
        </xdr:cNvPr>
        <xdr:cNvSpPr txBox="1"/>
      </xdr:nvSpPr>
      <xdr:spPr>
        <a:xfrm>
          <a:off x="3343275" y="186118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Y1</a:t>
          </a:r>
        </a:p>
      </xdr:txBody>
    </xdr:sp>
    <xdr:clientData/>
  </xdr:oneCellAnchor>
  <xdr:oneCellAnchor>
    <xdr:from>
      <xdr:col>3</xdr:col>
      <xdr:colOff>733425</xdr:colOff>
      <xdr:row>85</xdr:row>
      <xdr:rowOff>85725</xdr:rowOff>
    </xdr:from>
    <xdr:ext cx="324897" cy="264560"/>
    <xdr:sp macro="" textlink="">
      <xdr:nvSpPr>
        <xdr:cNvPr id="4" name="ZoneTexte 3">
          <a:extLst>
            <a:ext uri="{FF2B5EF4-FFF2-40B4-BE49-F238E27FC236}">
              <a16:creationId xmlns:a16="http://schemas.microsoft.com/office/drawing/2014/main" id="{2FB517C3-AE07-4B32-8660-FDC573B88225}"/>
            </a:ext>
          </a:extLst>
        </xdr:cNvPr>
        <xdr:cNvSpPr txBox="1"/>
      </xdr:nvSpPr>
      <xdr:spPr>
        <a:xfrm>
          <a:off x="3457575" y="19116675"/>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Y2</a:t>
          </a:r>
        </a:p>
      </xdr:txBody>
    </xdr:sp>
    <xdr:clientData/>
  </xdr:oneCellAnchor>
  <xdr:oneCellAnchor>
    <xdr:from>
      <xdr:col>7</xdr:col>
      <xdr:colOff>466725</xdr:colOff>
      <xdr:row>84</xdr:row>
      <xdr:rowOff>19050</xdr:rowOff>
    </xdr:from>
    <xdr:ext cx="324897" cy="264560"/>
    <xdr:sp macro="" textlink="">
      <xdr:nvSpPr>
        <xdr:cNvPr id="5" name="ZoneTexte 4">
          <a:extLst>
            <a:ext uri="{FF2B5EF4-FFF2-40B4-BE49-F238E27FC236}">
              <a16:creationId xmlns:a16="http://schemas.microsoft.com/office/drawing/2014/main" id="{443C9EAD-4BE0-46D8-B2C3-E81787F68A5B}"/>
            </a:ext>
          </a:extLst>
        </xdr:cNvPr>
        <xdr:cNvSpPr txBox="1"/>
      </xdr:nvSpPr>
      <xdr:spPr>
        <a:xfrm>
          <a:off x="6896100" y="1885950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Y3</a:t>
          </a:r>
        </a:p>
      </xdr:txBody>
    </xdr:sp>
    <xdr:clientData/>
  </xdr:oneCellAnchor>
  <xdr:oneCellAnchor>
    <xdr:from>
      <xdr:col>6</xdr:col>
      <xdr:colOff>9525</xdr:colOff>
      <xdr:row>84</xdr:row>
      <xdr:rowOff>114300</xdr:rowOff>
    </xdr:from>
    <xdr:ext cx="324897" cy="264560"/>
    <xdr:sp macro="" textlink="">
      <xdr:nvSpPr>
        <xdr:cNvPr id="6" name="ZoneTexte 5">
          <a:extLst>
            <a:ext uri="{FF2B5EF4-FFF2-40B4-BE49-F238E27FC236}">
              <a16:creationId xmlns:a16="http://schemas.microsoft.com/office/drawing/2014/main" id="{A1E26588-FBB8-41A3-8740-0D823241C783}"/>
            </a:ext>
          </a:extLst>
        </xdr:cNvPr>
        <xdr:cNvSpPr txBox="1"/>
      </xdr:nvSpPr>
      <xdr:spPr>
        <a:xfrm>
          <a:off x="5676900" y="189547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Y4</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349064</xdr:colOff>
      <xdr:row>92</xdr:row>
      <xdr:rowOff>152961</xdr:rowOff>
    </xdr:from>
    <xdr:to>
      <xdr:col>10</xdr:col>
      <xdr:colOff>195543</xdr:colOff>
      <xdr:row>106</xdr:row>
      <xdr:rowOff>9298</xdr:rowOff>
    </xdr:to>
    <xdr:pic>
      <xdr:nvPicPr>
        <xdr:cNvPr id="2" name="Image 1">
          <a:extLst>
            <a:ext uri="{FF2B5EF4-FFF2-40B4-BE49-F238E27FC236}">
              <a16:creationId xmlns:a16="http://schemas.microsoft.com/office/drawing/2014/main" id="{E78926C8-3652-4B8A-B160-E49688298B44}"/>
            </a:ext>
          </a:extLst>
        </xdr:cNvPr>
        <xdr:cNvPicPr>
          <a:picLocks noChangeAspect="1"/>
        </xdr:cNvPicPr>
      </xdr:nvPicPr>
      <xdr:blipFill>
        <a:blip xmlns:r="http://schemas.openxmlformats.org/officeDocument/2006/relationships" r:embed="rId1"/>
        <a:stretch>
          <a:fillRect/>
        </a:stretch>
      </xdr:blipFill>
      <xdr:spPr>
        <a:xfrm>
          <a:off x="3073214" y="17850411"/>
          <a:ext cx="5837704" cy="2523337"/>
        </a:xfrm>
        <a:prstGeom prst="rect">
          <a:avLst/>
        </a:prstGeom>
      </xdr:spPr>
    </xdr:pic>
    <xdr:clientData/>
  </xdr:twoCellAnchor>
  <xdr:oneCellAnchor>
    <xdr:from>
      <xdr:col>3</xdr:col>
      <xdr:colOff>619125</xdr:colOff>
      <xdr:row>96</xdr:row>
      <xdr:rowOff>152400</xdr:rowOff>
    </xdr:from>
    <xdr:ext cx="324897" cy="264560"/>
    <xdr:sp macro="" textlink="">
      <xdr:nvSpPr>
        <xdr:cNvPr id="3" name="ZoneTexte 2">
          <a:extLst>
            <a:ext uri="{FF2B5EF4-FFF2-40B4-BE49-F238E27FC236}">
              <a16:creationId xmlns:a16="http://schemas.microsoft.com/office/drawing/2014/main" id="{7F3CE1A6-B98F-47C8-A202-00D953DC67AC}"/>
            </a:ext>
          </a:extLst>
        </xdr:cNvPr>
        <xdr:cNvSpPr txBox="1"/>
      </xdr:nvSpPr>
      <xdr:spPr>
        <a:xfrm>
          <a:off x="3343275" y="186118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Y1</a:t>
          </a:r>
        </a:p>
      </xdr:txBody>
    </xdr:sp>
    <xdr:clientData/>
  </xdr:oneCellAnchor>
  <xdr:oneCellAnchor>
    <xdr:from>
      <xdr:col>3</xdr:col>
      <xdr:colOff>733425</xdr:colOff>
      <xdr:row>99</xdr:row>
      <xdr:rowOff>85725</xdr:rowOff>
    </xdr:from>
    <xdr:ext cx="324897" cy="264560"/>
    <xdr:sp macro="" textlink="">
      <xdr:nvSpPr>
        <xdr:cNvPr id="4" name="ZoneTexte 3">
          <a:extLst>
            <a:ext uri="{FF2B5EF4-FFF2-40B4-BE49-F238E27FC236}">
              <a16:creationId xmlns:a16="http://schemas.microsoft.com/office/drawing/2014/main" id="{449D99AD-1A61-4080-9BE6-2875CD82F7C3}"/>
            </a:ext>
          </a:extLst>
        </xdr:cNvPr>
        <xdr:cNvSpPr txBox="1"/>
      </xdr:nvSpPr>
      <xdr:spPr>
        <a:xfrm>
          <a:off x="3457575" y="19116675"/>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Y2</a:t>
          </a:r>
        </a:p>
      </xdr:txBody>
    </xdr:sp>
    <xdr:clientData/>
  </xdr:oneCellAnchor>
  <xdr:oneCellAnchor>
    <xdr:from>
      <xdr:col>7</xdr:col>
      <xdr:colOff>466725</xdr:colOff>
      <xdr:row>98</xdr:row>
      <xdr:rowOff>19050</xdr:rowOff>
    </xdr:from>
    <xdr:ext cx="324897" cy="264560"/>
    <xdr:sp macro="" textlink="">
      <xdr:nvSpPr>
        <xdr:cNvPr id="5" name="ZoneTexte 4">
          <a:extLst>
            <a:ext uri="{FF2B5EF4-FFF2-40B4-BE49-F238E27FC236}">
              <a16:creationId xmlns:a16="http://schemas.microsoft.com/office/drawing/2014/main" id="{561BDD2D-EEC8-480B-B827-FF59E743F262}"/>
            </a:ext>
          </a:extLst>
        </xdr:cNvPr>
        <xdr:cNvSpPr txBox="1"/>
      </xdr:nvSpPr>
      <xdr:spPr>
        <a:xfrm>
          <a:off x="6896100" y="1885950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Y3</a:t>
          </a:r>
        </a:p>
      </xdr:txBody>
    </xdr:sp>
    <xdr:clientData/>
  </xdr:oneCellAnchor>
  <xdr:oneCellAnchor>
    <xdr:from>
      <xdr:col>6</xdr:col>
      <xdr:colOff>9525</xdr:colOff>
      <xdr:row>98</xdr:row>
      <xdr:rowOff>114300</xdr:rowOff>
    </xdr:from>
    <xdr:ext cx="324897" cy="264560"/>
    <xdr:sp macro="" textlink="">
      <xdr:nvSpPr>
        <xdr:cNvPr id="6" name="ZoneTexte 5">
          <a:extLst>
            <a:ext uri="{FF2B5EF4-FFF2-40B4-BE49-F238E27FC236}">
              <a16:creationId xmlns:a16="http://schemas.microsoft.com/office/drawing/2014/main" id="{4C89B234-4BC6-4492-9ACD-B2A4B3B52C55}"/>
            </a:ext>
          </a:extLst>
        </xdr:cNvPr>
        <xdr:cNvSpPr txBox="1"/>
      </xdr:nvSpPr>
      <xdr:spPr>
        <a:xfrm>
          <a:off x="5676900" y="18954750"/>
          <a:ext cx="32489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a:solidFill>
                <a:srgbClr val="FF0000"/>
              </a:solidFill>
            </a:rPr>
            <a:t>Y4</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9:U111"/>
  <sheetViews>
    <sheetView topLeftCell="A74" zoomScale="80" zoomScaleNormal="80" workbookViewId="0">
      <selection activeCell="L51" sqref="L51"/>
    </sheetView>
  </sheetViews>
  <sheetFormatPr defaultColWidth="11.42578125" defaultRowHeight="15" x14ac:dyDescent="0.25"/>
  <cols>
    <col min="1" max="10" width="12" customWidth="1"/>
  </cols>
  <sheetData>
    <row r="29" spans="14:21" x14ac:dyDescent="0.25">
      <c r="N29" s="1"/>
      <c r="O29" s="1"/>
      <c r="P29" s="1"/>
      <c r="Q29" s="1"/>
      <c r="R29" s="1"/>
      <c r="S29" s="1"/>
      <c r="T29" s="1"/>
    </row>
    <row r="30" spans="14:21" x14ac:dyDescent="0.25">
      <c r="U30" s="1"/>
    </row>
    <row r="31" spans="14:21" x14ac:dyDescent="0.25">
      <c r="U31" s="1"/>
    </row>
    <row r="32" spans="14:21" ht="42.75" customHeight="1" x14ac:dyDescent="0.25">
      <c r="U32" s="1"/>
    </row>
    <row r="33" spans="1:21" ht="22.5" customHeight="1" x14ac:dyDescent="0.25">
      <c r="U33" s="1"/>
    </row>
    <row r="34" spans="1:21" ht="22.5" customHeight="1" x14ac:dyDescent="0.25">
      <c r="U34" s="1"/>
    </row>
    <row r="35" spans="1:21" ht="22.5" customHeight="1" x14ac:dyDescent="0.25">
      <c r="U35" s="1"/>
    </row>
    <row r="36" spans="1:21" ht="22.5" customHeight="1" x14ac:dyDescent="0.25">
      <c r="U36" s="1"/>
    </row>
    <row r="43" spans="1:21" x14ac:dyDescent="0.25">
      <c r="A43" s="109" t="s">
        <v>66</v>
      </c>
      <c r="B43" s="109"/>
      <c r="C43" s="109"/>
      <c r="D43" s="109"/>
      <c r="E43" s="109"/>
      <c r="F43" s="109"/>
      <c r="G43" s="109"/>
      <c r="H43" s="109"/>
      <c r="I43" s="109"/>
      <c r="J43" s="109"/>
    </row>
    <row r="44" spans="1:21" x14ac:dyDescent="0.25">
      <c r="A44" s="109"/>
      <c r="B44" s="109"/>
      <c r="C44" s="109"/>
      <c r="D44" s="109"/>
      <c r="E44" s="109"/>
      <c r="F44" s="109"/>
      <c r="G44" s="109"/>
      <c r="H44" s="109"/>
      <c r="I44" s="109"/>
      <c r="J44" s="109"/>
    </row>
    <row r="45" spans="1:21" ht="15.75" thickBot="1" x14ac:dyDescent="0.3"/>
    <row r="46" spans="1:21" x14ac:dyDescent="0.25">
      <c r="A46" s="117" t="s">
        <v>29</v>
      </c>
      <c r="B46" s="117"/>
      <c r="C46" s="117"/>
      <c r="D46" s="117"/>
      <c r="E46" s="117"/>
      <c r="F46" s="117"/>
      <c r="G46" s="117"/>
      <c r="H46" s="117"/>
      <c r="I46" s="117"/>
      <c r="J46" s="117"/>
    </row>
    <row r="47" spans="1:21" x14ac:dyDescent="0.25">
      <c r="A47" s="118"/>
      <c r="B47" s="118"/>
      <c r="C47" s="118"/>
      <c r="D47" s="118"/>
      <c r="E47" s="118"/>
      <c r="F47" s="118"/>
      <c r="G47" s="118"/>
      <c r="H47" s="118"/>
      <c r="I47" s="118"/>
      <c r="J47" s="118"/>
    </row>
    <row r="48" spans="1:21" x14ac:dyDescent="0.25">
      <c r="A48" s="118"/>
      <c r="B48" s="118"/>
      <c r="C48" s="118"/>
      <c r="D48" s="118"/>
      <c r="E48" s="118"/>
      <c r="F48" s="118"/>
      <c r="G48" s="118"/>
      <c r="H48" s="118"/>
      <c r="I48" s="118"/>
      <c r="J48" s="118"/>
    </row>
    <row r="49" spans="1:10" ht="15.75" thickBot="1" x14ac:dyDescent="0.3">
      <c r="A49" s="119"/>
      <c r="B49" s="119"/>
      <c r="C49" s="119"/>
      <c r="D49" s="119"/>
      <c r="E49" s="119"/>
      <c r="F49" s="119"/>
      <c r="G49" s="119"/>
      <c r="H49" s="119"/>
      <c r="I49" s="119"/>
      <c r="J49" s="119"/>
    </row>
    <row r="50" spans="1:10" s="37" customFormat="1" ht="16.5" thickTop="1" x14ac:dyDescent="0.25">
      <c r="A50" s="132" t="s">
        <v>55</v>
      </c>
      <c r="B50" s="132"/>
      <c r="C50" s="133"/>
      <c r="D50" s="110" t="s">
        <v>70</v>
      </c>
      <c r="E50" s="110"/>
      <c r="F50" s="110"/>
      <c r="G50" s="110"/>
      <c r="H50" s="110"/>
      <c r="I50" s="110"/>
      <c r="J50" s="110"/>
    </row>
    <row r="51" spans="1:10" s="37" customFormat="1" ht="15.75" x14ac:dyDescent="0.25">
      <c r="A51" s="102"/>
      <c r="B51" s="102"/>
      <c r="C51" s="103"/>
      <c r="D51" s="111" t="s">
        <v>71</v>
      </c>
      <c r="E51" s="111"/>
      <c r="F51" s="111"/>
      <c r="G51" s="111"/>
      <c r="H51" s="111"/>
      <c r="I51" s="111"/>
      <c r="J51" s="111"/>
    </row>
    <row r="52" spans="1:10" s="37" customFormat="1" ht="15.75" x14ac:dyDescent="0.25">
      <c r="A52" s="102"/>
      <c r="B52" s="102"/>
      <c r="C52" s="103"/>
      <c r="D52" s="81" t="s">
        <v>72</v>
      </c>
      <c r="E52" s="81"/>
      <c r="F52" s="81"/>
      <c r="G52" s="81"/>
      <c r="H52" s="81"/>
      <c r="I52" s="81"/>
      <c r="J52" s="81"/>
    </row>
    <row r="53" spans="1:10" s="37" customFormat="1" ht="15.75" x14ac:dyDescent="0.25">
      <c r="A53" s="102"/>
      <c r="B53" s="102"/>
      <c r="C53" s="103"/>
      <c r="D53" s="111" t="s">
        <v>73</v>
      </c>
      <c r="E53" s="111"/>
      <c r="F53" s="111"/>
      <c r="G53" s="111"/>
      <c r="H53" s="111"/>
      <c r="I53" s="111"/>
      <c r="J53" s="111"/>
    </row>
    <row r="54" spans="1:10" s="37" customFormat="1" ht="15.75" x14ac:dyDescent="0.25">
      <c r="A54" s="102"/>
      <c r="B54" s="102"/>
      <c r="C54" s="103"/>
      <c r="D54" s="111" t="s">
        <v>74</v>
      </c>
      <c r="E54" s="111"/>
      <c r="F54" s="111"/>
      <c r="G54" s="111"/>
      <c r="H54" s="111"/>
      <c r="I54" s="111"/>
      <c r="J54" s="111"/>
    </row>
    <row r="55" spans="1:10" s="37" customFormat="1" ht="15.75" x14ac:dyDescent="0.25">
      <c r="A55" s="134" t="s">
        <v>56</v>
      </c>
      <c r="B55" s="134"/>
      <c r="C55" s="135"/>
      <c r="D55" s="112" t="s">
        <v>75</v>
      </c>
      <c r="E55" s="110"/>
      <c r="F55" s="110"/>
      <c r="G55" s="110"/>
      <c r="H55" s="110"/>
      <c r="I55" s="110"/>
      <c r="J55" s="110"/>
    </row>
    <row r="56" spans="1:10" s="37" customFormat="1" ht="15.75" x14ac:dyDescent="0.25">
      <c r="A56" s="134"/>
      <c r="B56" s="134"/>
      <c r="C56" s="135"/>
      <c r="D56" s="112" t="s">
        <v>76</v>
      </c>
      <c r="E56" s="110"/>
      <c r="F56" s="110"/>
      <c r="G56" s="110"/>
      <c r="H56" s="110"/>
      <c r="I56" s="110"/>
      <c r="J56" s="110"/>
    </row>
    <row r="57" spans="1:10" s="37" customFormat="1" ht="15.75" x14ac:dyDescent="0.25">
      <c r="A57" s="134"/>
      <c r="B57" s="134"/>
      <c r="C57" s="135"/>
      <c r="D57" s="112" t="s">
        <v>77</v>
      </c>
      <c r="E57" s="110"/>
      <c r="F57" s="110"/>
      <c r="G57" s="110"/>
      <c r="H57" s="110"/>
      <c r="I57" s="110"/>
      <c r="J57" s="110"/>
    </row>
    <row r="58" spans="1:10" s="37" customFormat="1" ht="15.75" x14ac:dyDescent="0.25">
      <c r="A58" s="132" t="s">
        <v>57</v>
      </c>
      <c r="B58" s="132"/>
      <c r="C58" s="133"/>
      <c r="D58" s="112" t="s">
        <v>78</v>
      </c>
      <c r="E58" s="110"/>
      <c r="F58" s="110"/>
      <c r="G58" s="110"/>
      <c r="H58" s="110"/>
      <c r="I58" s="110"/>
      <c r="J58" s="110"/>
    </row>
    <row r="59" spans="1:10" s="37" customFormat="1" ht="15.75" x14ac:dyDescent="0.25">
      <c r="A59" s="132" t="s">
        <v>58</v>
      </c>
      <c r="B59" s="132"/>
      <c r="C59" s="133"/>
      <c r="D59" s="112" t="s">
        <v>69</v>
      </c>
      <c r="E59" s="110"/>
      <c r="F59" s="110"/>
      <c r="G59" s="110"/>
      <c r="H59" s="110"/>
      <c r="I59" s="110"/>
      <c r="J59" s="110"/>
    </row>
    <row r="60" spans="1:10" ht="16.5" thickBot="1" x14ac:dyDescent="0.3">
      <c r="A60" s="138" t="s">
        <v>59</v>
      </c>
      <c r="B60" s="138"/>
      <c r="C60" s="139"/>
      <c r="D60" s="136" t="s">
        <v>79</v>
      </c>
      <c r="E60" s="137"/>
      <c r="F60" s="137"/>
      <c r="G60" s="137"/>
      <c r="H60" s="137"/>
      <c r="I60" s="137"/>
      <c r="J60" s="137"/>
    </row>
    <row r="61" spans="1:10" ht="17.25" thickTop="1" thickBot="1" x14ac:dyDescent="0.3">
      <c r="A61" s="97" t="s">
        <v>30</v>
      </c>
      <c r="B61" s="97"/>
      <c r="C61" s="97"/>
      <c r="D61" s="97"/>
      <c r="E61" s="97"/>
      <c r="F61" s="97"/>
      <c r="G61" s="97"/>
      <c r="H61" s="97"/>
      <c r="I61" s="97"/>
      <c r="J61" s="97"/>
    </row>
    <row r="62" spans="1:10" ht="15.75" thickTop="1" x14ac:dyDescent="0.25">
      <c r="A62" s="98" t="s">
        <v>80</v>
      </c>
      <c r="B62" s="106"/>
      <c r="C62" s="106"/>
      <c r="D62" s="106"/>
      <c r="E62" s="106"/>
      <c r="F62" s="106"/>
      <c r="G62" s="106"/>
      <c r="H62" s="106"/>
      <c r="I62" s="106"/>
      <c r="J62" s="106"/>
    </row>
    <row r="63" spans="1:10" x14ac:dyDescent="0.25">
      <c r="A63" s="107"/>
      <c r="B63" s="107"/>
      <c r="C63" s="107"/>
      <c r="D63" s="107"/>
      <c r="E63" s="107"/>
      <c r="F63" s="107"/>
      <c r="G63" s="107"/>
      <c r="H63" s="107"/>
      <c r="I63" s="107"/>
      <c r="J63" s="107"/>
    </row>
    <row r="64" spans="1:10" x14ac:dyDescent="0.25">
      <c r="A64" s="107"/>
      <c r="B64" s="107"/>
      <c r="C64" s="107"/>
      <c r="D64" s="107"/>
      <c r="E64" s="107"/>
      <c r="F64" s="107"/>
      <c r="G64" s="107"/>
      <c r="H64" s="107"/>
      <c r="I64" s="107"/>
      <c r="J64" s="107"/>
    </row>
    <row r="65" spans="1:10" x14ac:dyDescent="0.25">
      <c r="A65" s="107"/>
      <c r="B65" s="107"/>
      <c r="C65" s="107"/>
      <c r="D65" s="107"/>
      <c r="E65" s="107"/>
      <c r="F65" s="107"/>
      <c r="G65" s="107"/>
      <c r="H65" s="107"/>
      <c r="I65" s="107"/>
      <c r="J65" s="107"/>
    </row>
    <row r="66" spans="1:10" x14ac:dyDescent="0.25">
      <c r="A66" s="107"/>
      <c r="B66" s="107"/>
      <c r="C66" s="107"/>
      <c r="D66" s="107"/>
      <c r="E66" s="107"/>
      <c r="F66" s="107"/>
      <c r="G66" s="107"/>
      <c r="H66" s="107"/>
      <c r="I66" s="107"/>
      <c r="J66" s="107"/>
    </row>
    <row r="67" spans="1:10" ht="15.75" thickBot="1" x14ac:dyDescent="0.3">
      <c r="A67" s="108"/>
      <c r="B67" s="108"/>
      <c r="C67" s="108"/>
      <c r="D67" s="108"/>
      <c r="E67" s="108"/>
      <c r="F67" s="108"/>
      <c r="G67" s="108"/>
      <c r="H67" s="108"/>
      <c r="I67" s="108"/>
      <c r="J67" s="108"/>
    </row>
    <row r="68" spans="1:10" s="37" customFormat="1" ht="17.25" thickTop="1" thickBot="1" x14ac:dyDescent="0.3">
      <c r="A68" s="97" t="s">
        <v>61</v>
      </c>
      <c r="B68" s="97"/>
      <c r="C68" s="97"/>
      <c r="D68" s="97"/>
      <c r="E68" s="97"/>
      <c r="F68" s="97"/>
      <c r="G68" s="97"/>
      <c r="H68" s="97"/>
      <c r="I68" s="97"/>
      <c r="J68" s="97"/>
    </row>
    <row r="69" spans="1:10" s="37" customFormat="1" ht="15.75" thickTop="1" x14ac:dyDescent="0.25">
      <c r="A69" s="98" t="s">
        <v>82</v>
      </c>
      <c r="B69" s="98"/>
      <c r="C69" s="98"/>
      <c r="D69" s="98"/>
      <c r="E69" s="98"/>
      <c r="F69" s="98"/>
      <c r="G69" s="98"/>
      <c r="H69" s="98"/>
      <c r="I69" s="98"/>
      <c r="J69" s="98"/>
    </row>
    <row r="70" spans="1:10" s="37" customFormat="1" x14ac:dyDescent="0.25">
      <c r="A70" s="99"/>
      <c r="B70" s="99"/>
      <c r="C70" s="99"/>
      <c r="D70" s="99"/>
      <c r="E70" s="99"/>
      <c r="F70" s="99"/>
      <c r="G70" s="99"/>
      <c r="H70" s="99"/>
      <c r="I70" s="99"/>
      <c r="J70" s="99"/>
    </row>
    <row r="71" spans="1:10" s="37" customFormat="1" x14ac:dyDescent="0.25">
      <c r="A71" s="99"/>
      <c r="B71" s="99"/>
      <c r="C71" s="99"/>
      <c r="D71" s="99"/>
      <c r="E71" s="99"/>
      <c r="F71" s="99"/>
      <c r="G71" s="99"/>
      <c r="H71" s="99"/>
      <c r="I71" s="99"/>
      <c r="J71" s="99"/>
    </row>
    <row r="72" spans="1:10" s="37" customFormat="1" x14ac:dyDescent="0.25">
      <c r="A72" s="99"/>
      <c r="B72" s="99"/>
      <c r="C72" s="99"/>
      <c r="D72" s="99"/>
      <c r="E72" s="99"/>
      <c r="F72" s="99"/>
      <c r="G72" s="99"/>
      <c r="H72" s="99"/>
      <c r="I72" s="99"/>
      <c r="J72" s="99"/>
    </row>
    <row r="73" spans="1:10" s="37" customFormat="1" x14ac:dyDescent="0.25">
      <c r="A73" s="99"/>
      <c r="B73" s="99"/>
      <c r="C73" s="99"/>
      <c r="D73" s="99"/>
      <c r="E73" s="99"/>
      <c r="F73" s="99"/>
      <c r="G73" s="99"/>
      <c r="H73" s="99"/>
      <c r="I73" s="99"/>
      <c r="J73" s="99"/>
    </row>
    <row r="74" spans="1:10" s="37" customFormat="1" ht="15.75" thickBot="1" x14ac:dyDescent="0.3">
      <c r="A74" s="100"/>
      <c r="B74" s="100"/>
      <c r="C74" s="100"/>
      <c r="D74" s="100"/>
      <c r="E74" s="100"/>
      <c r="F74" s="100"/>
      <c r="G74" s="100"/>
      <c r="H74" s="100"/>
      <c r="I74" s="100"/>
      <c r="J74" s="100"/>
    </row>
    <row r="75" spans="1:10" s="37" customFormat="1" ht="17.25" thickTop="1" thickBot="1" x14ac:dyDescent="0.3">
      <c r="A75" s="97" t="s">
        <v>62</v>
      </c>
      <c r="B75" s="97"/>
      <c r="C75" s="97"/>
      <c r="D75" s="97"/>
      <c r="E75" s="97"/>
      <c r="F75" s="97"/>
      <c r="G75" s="97"/>
      <c r="H75" s="97"/>
      <c r="I75" s="97"/>
      <c r="J75" s="97"/>
    </row>
    <row r="76" spans="1:10" s="37" customFormat="1" ht="15.75" thickTop="1" x14ac:dyDescent="0.25">
      <c r="A76" s="98" t="s">
        <v>81</v>
      </c>
      <c r="B76" s="98"/>
      <c r="C76" s="98"/>
      <c r="D76" s="98"/>
      <c r="E76" s="98"/>
      <c r="F76" s="98"/>
      <c r="G76" s="98"/>
      <c r="H76" s="98"/>
      <c r="I76" s="98"/>
      <c r="J76" s="98"/>
    </row>
    <row r="77" spans="1:10" s="37" customFormat="1" x14ac:dyDescent="0.25">
      <c r="A77" s="99"/>
      <c r="B77" s="99"/>
      <c r="C77" s="99"/>
      <c r="D77" s="99"/>
      <c r="E77" s="99"/>
      <c r="F77" s="99"/>
      <c r="G77" s="99"/>
      <c r="H77" s="99"/>
      <c r="I77" s="99"/>
      <c r="J77" s="99"/>
    </row>
    <row r="78" spans="1:10" s="37" customFormat="1" x14ac:dyDescent="0.25">
      <c r="A78" s="99"/>
      <c r="B78" s="99"/>
      <c r="C78" s="99"/>
      <c r="D78" s="99"/>
      <c r="E78" s="99"/>
      <c r="F78" s="99"/>
      <c r="G78" s="99"/>
      <c r="H78" s="99"/>
      <c r="I78" s="99"/>
      <c r="J78" s="99"/>
    </row>
    <row r="79" spans="1:10" s="37" customFormat="1" x14ac:dyDescent="0.25">
      <c r="A79" s="99"/>
      <c r="B79" s="99"/>
      <c r="C79" s="99"/>
      <c r="D79" s="99"/>
      <c r="E79" s="99"/>
      <c r="F79" s="99"/>
      <c r="G79" s="99"/>
      <c r="H79" s="99"/>
      <c r="I79" s="99"/>
      <c r="J79" s="99"/>
    </row>
    <row r="80" spans="1:10" s="37" customFormat="1" x14ac:dyDescent="0.25">
      <c r="A80" s="99"/>
      <c r="B80" s="99"/>
      <c r="C80" s="99"/>
      <c r="D80" s="99"/>
      <c r="E80" s="99"/>
      <c r="F80" s="99"/>
      <c r="G80" s="99"/>
      <c r="H80" s="99"/>
      <c r="I80" s="99"/>
      <c r="J80" s="99"/>
    </row>
    <row r="81" spans="1:10" s="37" customFormat="1" ht="15.75" thickBot="1" x14ac:dyDescent="0.3">
      <c r="A81" s="100"/>
      <c r="B81" s="100"/>
      <c r="C81" s="100"/>
      <c r="D81" s="100"/>
      <c r="E81" s="100"/>
      <c r="F81" s="100"/>
      <c r="G81" s="100"/>
      <c r="H81" s="100"/>
      <c r="I81" s="100"/>
      <c r="J81" s="100"/>
    </row>
    <row r="82" spans="1:10" s="37" customFormat="1" ht="17.25" thickTop="1" thickBot="1" x14ac:dyDescent="0.3">
      <c r="A82" s="97" t="s">
        <v>63</v>
      </c>
      <c r="B82" s="97"/>
      <c r="C82" s="97"/>
      <c r="D82" s="97"/>
      <c r="E82" s="97"/>
      <c r="F82" s="97"/>
      <c r="G82" s="97"/>
      <c r="H82" s="97"/>
      <c r="I82" s="97"/>
      <c r="J82" s="97"/>
    </row>
    <row r="83" spans="1:10" s="37" customFormat="1" ht="15.75" thickTop="1" x14ac:dyDescent="0.25">
      <c r="A83" s="98" t="s">
        <v>81</v>
      </c>
      <c r="B83" s="106"/>
      <c r="C83" s="106"/>
      <c r="D83" s="106"/>
      <c r="E83" s="106"/>
      <c r="F83" s="106"/>
      <c r="G83" s="106"/>
      <c r="H83" s="106"/>
      <c r="I83" s="106"/>
      <c r="J83" s="106"/>
    </row>
    <row r="84" spans="1:10" s="37" customFormat="1" x14ac:dyDescent="0.25">
      <c r="A84" s="107"/>
      <c r="B84" s="107"/>
      <c r="C84" s="107"/>
      <c r="D84" s="107"/>
      <c r="E84" s="107"/>
      <c r="F84" s="107"/>
      <c r="G84" s="107"/>
      <c r="H84" s="107"/>
      <c r="I84" s="107"/>
      <c r="J84" s="107"/>
    </row>
    <row r="85" spans="1:10" s="37" customFormat="1" x14ac:dyDescent="0.25">
      <c r="A85" s="107"/>
      <c r="B85" s="107"/>
      <c r="C85" s="107"/>
      <c r="D85" s="107"/>
      <c r="E85" s="107"/>
      <c r="F85" s="107"/>
      <c r="G85" s="107"/>
      <c r="H85" s="107"/>
      <c r="I85" s="107"/>
      <c r="J85" s="107"/>
    </row>
    <row r="86" spans="1:10" s="37" customFormat="1" x14ac:dyDescent="0.25">
      <c r="A86" s="107"/>
      <c r="B86" s="107"/>
      <c r="C86" s="107"/>
      <c r="D86" s="107"/>
      <c r="E86" s="107"/>
      <c r="F86" s="107"/>
      <c r="G86" s="107"/>
      <c r="H86" s="107"/>
      <c r="I86" s="107"/>
      <c r="J86" s="107"/>
    </row>
    <row r="87" spans="1:10" s="37" customFormat="1" x14ac:dyDescent="0.25">
      <c r="A87" s="107"/>
      <c r="B87" s="107"/>
      <c r="C87" s="107"/>
      <c r="D87" s="107"/>
      <c r="E87" s="107"/>
      <c r="F87" s="107"/>
      <c r="G87" s="107"/>
      <c r="H87" s="107"/>
      <c r="I87" s="107"/>
      <c r="J87" s="107"/>
    </row>
    <row r="88" spans="1:10" s="37" customFormat="1" ht="15.75" thickBot="1" x14ac:dyDescent="0.3">
      <c r="A88" s="108"/>
      <c r="B88" s="108"/>
      <c r="C88" s="108"/>
      <c r="D88" s="108"/>
      <c r="E88" s="108"/>
      <c r="F88" s="108"/>
      <c r="G88" s="108"/>
      <c r="H88" s="108"/>
      <c r="I88" s="108"/>
      <c r="J88" s="108"/>
    </row>
    <row r="89" spans="1:10" s="37" customFormat="1" ht="17.25" thickTop="1" thickBot="1" x14ac:dyDescent="0.3">
      <c r="A89" s="101" t="s">
        <v>65</v>
      </c>
      <c r="B89" s="97"/>
      <c r="C89" s="97"/>
      <c r="D89" s="97"/>
      <c r="E89" s="97"/>
      <c r="F89" s="97"/>
      <c r="G89" s="97"/>
      <c r="H89" s="97"/>
      <c r="I89" s="97"/>
      <c r="J89" s="97"/>
    </row>
    <row r="90" spans="1:10" s="37" customFormat="1" ht="15.75" thickTop="1" x14ac:dyDescent="0.25">
      <c r="A90" s="98" t="s">
        <v>83</v>
      </c>
      <c r="B90" s="98"/>
      <c r="C90" s="98"/>
      <c r="D90" s="98"/>
      <c r="E90" s="98"/>
      <c r="F90" s="98"/>
      <c r="G90" s="98"/>
      <c r="H90" s="98"/>
      <c r="I90" s="98"/>
      <c r="J90" s="98"/>
    </row>
    <row r="91" spans="1:10" s="37" customFormat="1" x14ac:dyDescent="0.25">
      <c r="A91" s="99"/>
      <c r="B91" s="99"/>
      <c r="C91" s="99"/>
      <c r="D91" s="99"/>
      <c r="E91" s="99"/>
      <c r="F91" s="99"/>
      <c r="G91" s="99"/>
      <c r="H91" s="99"/>
      <c r="I91" s="99"/>
      <c r="J91" s="99"/>
    </row>
    <row r="92" spans="1:10" s="37" customFormat="1" x14ac:dyDescent="0.25">
      <c r="A92" s="99"/>
      <c r="B92" s="99"/>
      <c r="C92" s="99"/>
      <c r="D92" s="99"/>
      <c r="E92" s="99"/>
      <c r="F92" s="99"/>
      <c r="G92" s="99"/>
      <c r="H92" s="99"/>
      <c r="I92" s="99"/>
      <c r="J92" s="99"/>
    </row>
    <row r="93" spans="1:10" s="37" customFormat="1" x14ac:dyDescent="0.25">
      <c r="A93" s="99"/>
      <c r="B93" s="99"/>
      <c r="C93" s="99"/>
      <c r="D93" s="99"/>
      <c r="E93" s="99"/>
      <c r="F93" s="99"/>
      <c r="G93" s="99"/>
      <c r="H93" s="99"/>
      <c r="I93" s="99"/>
      <c r="J93" s="99"/>
    </row>
    <row r="94" spans="1:10" s="37" customFormat="1" x14ac:dyDescent="0.25">
      <c r="A94" s="99"/>
      <c r="B94" s="99"/>
      <c r="C94" s="99"/>
      <c r="D94" s="99"/>
      <c r="E94" s="99"/>
      <c r="F94" s="99"/>
      <c r="G94" s="99"/>
      <c r="H94" s="99"/>
      <c r="I94" s="99"/>
      <c r="J94" s="99"/>
    </row>
    <row r="95" spans="1:10" s="37" customFormat="1" ht="15.75" thickBot="1" x14ac:dyDescent="0.3">
      <c r="A95" s="100"/>
      <c r="B95" s="100"/>
      <c r="C95" s="100"/>
      <c r="D95" s="100"/>
      <c r="E95" s="100"/>
      <c r="F95" s="100"/>
      <c r="G95" s="100"/>
      <c r="H95" s="100"/>
      <c r="I95" s="100"/>
      <c r="J95" s="100"/>
    </row>
    <row r="96" spans="1:10" s="37" customFormat="1" ht="17.25" thickTop="1" thickBot="1" x14ac:dyDescent="0.3">
      <c r="A96" s="101" t="s">
        <v>64</v>
      </c>
      <c r="B96" s="97"/>
      <c r="C96" s="97"/>
      <c r="D96" s="97"/>
      <c r="E96" s="97"/>
      <c r="F96" s="97"/>
      <c r="G96" s="97"/>
      <c r="H96" s="97"/>
      <c r="I96" s="97"/>
      <c r="J96" s="97"/>
    </row>
    <row r="97" spans="1:10" s="37" customFormat="1" ht="15.75" customHeight="1" thickTop="1" x14ac:dyDescent="0.25">
      <c r="A97" s="98" t="s">
        <v>84</v>
      </c>
      <c r="B97" s="98"/>
      <c r="C97" s="98"/>
      <c r="D97" s="98"/>
      <c r="E97" s="98"/>
      <c r="F97" s="98"/>
      <c r="G97" s="98"/>
      <c r="H97" s="98"/>
      <c r="I97" s="98"/>
      <c r="J97" s="98"/>
    </row>
    <row r="98" spans="1:10" s="37" customFormat="1" ht="15.75" customHeight="1" x14ac:dyDescent="0.25">
      <c r="A98" s="99"/>
      <c r="B98" s="99"/>
      <c r="C98" s="99"/>
      <c r="D98" s="99"/>
      <c r="E98" s="99"/>
      <c r="F98" s="99"/>
      <c r="G98" s="99"/>
      <c r="H98" s="99"/>
      <c r="I98" s="99"/>
      <c r="J98" s="99"/>
    </row>
    <row r="99" spans="1:10" s="37" customFormat="1" ht="15" customHeight="1" x14ac:dyDescent="0.25">
      <c r="A99" s="99"/>
      <c r="B99" s="99"/>
      <c r="C99" s="99"/>
      <c r="D99" s="99"/>
      <c r="E99" s="99"/>
      <c r="F99" s="99"/>
      <c r="G99" s="99"/>
      <c r="H99" s="99"/>
      <c r="I99" s="99"/>
      <c r="J99" s="99"/>
    </row>
    <row r="100" spans="1:10" s="37" customFormat="1" ht="15" customHeight="1" x14ac:dyDescent="0.25">
      <c r="A100" s="99"/>
      <c r="B100" s="99"/>
      <c r="C100" s="99"/>
      <c r="D100" s="99"/>
      <c r="E100" s="99"/>
      <c r="F100" s="99"/>
      <c r="G100" s="99"/>
      <c r="H100" s="99"/>
      <c r="I100" s="99"/>
      <c r="J100" s="99"/>
    </row>
    <row r="101" spans="1:10" s="37" customFormat="1" ht="15" customHeight="1" x14ac:dyDescent="0.25">
      <c r="A101" s="99"/>
      <c r="B101" s="99"/>
      <c r="C101" s="99"/>
      <c r="D101" s="99"/>
      <c r="E101" s="99"/>
      <c r="F101" s="99"/>
      <c r="G101" s="99"/>
      <c r="H101" s="99"/>
      <c r="I101" s="99"/>
      <c r="J101" s="99"/>
    </row>
    <row r="102" spans="1:10" ht="15" customHeight="1" thickBot="1" x14ac:dyDescent="0.3">
      <c r="A102" s="100"/>
      <c r="B102" s="100"/>
      <c r="C102" s="100"/>
      <c r="D102" s="100"/>
      <c r="E102" s="100"/>
      <c r="F102" s="100"/>
      <c r="G102" s="100"/>
      <c r="H102" s="100"/>
      <c r="I102" s="100"/>
      <c r="J102" s="100"/>
    </row>
    <row r="103" spans="1:10" s="37" customFormat="1" ht="15" customHeight="1" thickBot="1" x14ac:dyDescent="0.3">
      <c r="A103" s="59"/>
      <c r="B103" s="59"/>
      <c r="C103" s="59"/>
      <c r="D103" s="59"/>
      <c r="E103" s="59"/>
      <c r="F103" s="59"/>
      <c r="G103" s="59"/>
      <c r="H103" s="59"/>
      <c r="I103" s="59"/>
      <c r="J103" s="59"/>
    </row>
    <row r="104" spans="1:10" ht="15.75" customHeight="1" thickBot="1" x14ac:dyDescent="0.3">
      <c r="A104" s="131" t="s">
        <v>60</v>
      </c>
      <c r="B104" s="131"/>
      <c r="C104" s="131"/>
      <c r="D104" s="131"/>
      <c r="E104" s="131"/>
      <c r="F104" s="131"/>
      <c r="G104" s="131"/>
      <c r="H104" s="131"/>
      <c r="I104" s="131"/>
      <c r="J104" s="131"/>
    </row>
    <row r="105" spans="1:10" ht="16.5" thickTop="1" x14ac:dyDescent="0.25">
      <c r="A105" s="102"/>
      <c r="B105" s="103"/>
      <c r="C105" s="93" t="s">
        <v>53</v>
      </c>
      <c r="D105" s="94"/>
      <c r="E105" s="120" t="s">
        <v>54</v>
      </c>
      <c r="F105" s="121"/>
      <c r="G105" s="121"/>
      <c r="H105" s="121"/>
      <c r="I105" s="121"/>
      <c r="J105" s="122"/>
    </row>
    <row r="106" spans="1:10" ht="16.5" thickBot="1" x14ac:dyDescent="0.3">
      <c r="A106" s="104"/>
      <c r="B106" s="105"/>
      <c r="C106" s="95"/>
      <c r="D106" s="96"/>
      <c r="E106" s="38">
        <v>4.2</v>
      </c>
      <c r="F106" s="39">
        <v>4.3</v>
      </c>
      <c r="G106" s="40">
        <v>4.4000000000000004</v>
      </c>
      <c r="H106" s="40">
        <v>4.5</v>
      </c>
      <c r="I106" s="40">
        <v>4.5999999999999996</v>
      </c>
      <c r="J106" s="41">
        <v>4.7</v>
      </c>
    </row>
    <row r="107" spans="1:10" ht="52.5" customHeight="1" thickTop="1" thickBot="1" x14ac:dyDescent="0.3">
      <c r="A107" s="42" t="s">
        <v>44</v>
      </c>
      <c r="B107" s="43" t="s">
        <v>45</v>
      </c>
      <c r="C107" s="113" t="s">
        <v>48</v>
      </c>
      <c r="D107" s="114"/>
      <c r="E107" s="44" t="s">
        <v>67</v>
      </c>
      <c r="F107" s="45"/>
      <c r="G107" s="46" t="s">
        <v>67</v>
      </c>
      <c r="H107" s="45"/>
      <c r="I107" s="45"/>
      <c r="J107" s="47"/>
    </row>
    <row r="108" spans="1:10" ht="24.75" customHeight="1" x14ac:dyDescent="0.25">
      <c r="A108" s="123" t="s">
        <v>46</v>
      </c>
      <c r="B108" s="126" t="s">
        <v>47</v>
      </c>
      <c r="C108" s="115" t="s">
        <v>49</v>
      </c>
      <c r="D108" s="116"/>
      <c r="E108" s="48" t="s">
        <v>67</v>
      </c>
      <c r="F108" s="49" t="s">
        <v>67</v>
      </c>
      <c r="G108" s="49" t="s">
        <v>67</v>
      </c>
      <c r="H108" s="49" t="s">
        <v>67</v>
      </c>
      <c r="I108" s="49" t="s">
        <v>68</v>
      </c>
      <c r="J108" s="50"/>
    </row>
    <row r="109" spans="1:10" ht="24.75" customHeight="1" x14ac:dyDescent="0.25">
      <c r="A109" s="124"/>
      <c r="B109" s="127"/>
      <c r="C109" s="93" t="s">
        <v>50</v>
      </c>
      <c r="D109" s="94"/>
      <c r="E109" s="51" t="s">
        <v>67</v>
      </c>
      <c r="F109" s="52" t="s">
        <v>67</v>
      </c>
      <c r="G109" s="52" t="s">
        <v>67</v>
      </c>
      <c r="H109" s="52" t="s">
        <v>67</v>
      </c>
      <c r="I109" s="53"/>
      <c r="J109" s="54"/>
    </row>
    <row r="110" spans="1:10" ht="24.75" customHeight="1" x14ac:dyDescent="0.25">
      <c r="A110" s="124"/>
      <c r="B110" s="127"/>
      <c r="C110" s="93" t="s">
        <v>51</v>
      </c>
      <c r="D110" s="94"/>
      <c r="E110" s="51" t="s">
        <v>67</v>
      </c>
      <c r="F110" s="52" t="s">
        <v>67</v>
      </c>
      <c r="G110" s="52" t="s">
        <v>67</v>
      </c>
      <c r="H110" s="52" t="s">
        <v>67</v>
      </c>
      <c r="I110" s="53"/>
      <c r="J110" s="54"/>
    </row>
    <row r="111" spans="1:10" ht="24.75" customHeight="1" thickBot="1" x14ac:dyDescent="0.3">
      <c r="A111" s="125"/>
      <c r="B111" s="128"/>
      <c r="C111" s="129" t="s">
        <v>52</v>
      </c>
      <c r="D111" s="130"/>
      <c r="E111" s="55"/>
      <c r="F111" s="56"/>
      <c r="G111" s="56"/>
      <c r="H111" s="56"/>
      <c r="I111" s="57"/>
      <c r="J111" s="58"/>
    </row>
  </sheetData>
  <mergeCells count="41">
    <mergeCell ref="A61:J61"/>
    <mergeCell ref="A62:J67"/>
    <mergeCell ref="D60:J60"/>
    <mergeCell ref="D56:J56"/>
    <mergeCell ref="D57:J57"/>
    <mergeCell ref="D58:J58"/>
    <mergeCell ref="D59:J59"/>
    <mergeCell ref="A60:C60"/>
    <mergeCell ref="A50:C50"/>
    <mergeCell ref="A58:C58"/>
    <mergeCell ref="A59:C59"/>
    <mergeCell ref="A51:C54"/>
    <mergeCell ref="A55:C57"/>
    <mergeCell ref="A43:J44"/>
    <mergeCell ref="C109:D109"/>
    <mergeCell ref="C110:D110"/>
    <mergeCell ref="D50:J50"/>
    <mergeCell ref="D51:J51"/>
    <mergeCell ref="D53:J53"/>
    <mergeCell ref="D54:J54"/>
    <mergeCell ref="D55:J55"/>
    <mergeCell ref="C107:D107"/>
    <mergeCell ref="C108:D108"/>
    <mergeCell ref="A46:J49"/>
    <mergeCell ref="E105:J105"/>
    <mergeCell ref="A108:A111"/>
    <mergeCell ref="B108:B111"/>
    <mergeCell ref="C111:D111"/>
    <mergeCell ref="A104:J104"/>
    <mergeCell ref="C105:D106"/>
    <mergeCell ref="A68:J68"/>
    <mergeCell ref="A69:J74"/>
    <mergeCell ref="A75:J75"/>
    <mergeCell ref="A76:J81"/>
    <mergeCell ref="A96:J96"/>
    <mergeCell ref="A97:J102"/>
    <mergeCell ref="A105:B106"/>
    <mergeCell ref="A82:J82"/>
    <mergeCell ref="A83:J88"/>
    <mergeCell ref="A89:J89"/>
    <mergeCell ref="A90:J9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5AA-8806-483A-BF2D-DB78AA6676A1}">
  <dimension ref="A1:D18"/>
  <sheetViews>
    <sheetView zoomScale="90" zoomScaleNormal="90" workbookViewId="0">
      <selection activeCell="C5" sqref="C5"/>
    </sheetView>
  </sheetViews>
  <sheetFormatPr defaultColWidth="11.42578125" defaultRowHeight="15" x14ac:dyDescent="0.25"/>
  <cols>
    <col min="1" max="1" width="18" bestFit="1" customWidth="1"/>
  </cols>
  <sheetData>
    <row r="1" spans="1:4" ht="15.75" thickBot="1" x14ac:dyDescent="0.3">
      <c r="A1" s="140" t="s">
        <v>39</v>
      </c>
      <c r="B1" s="141"/>
      <c r="C1" s="142"/>
    </row>
    <row r="2" spans="1:4" x14ac:dyDescent="0.25">
      <c r="A2" s="19" t="s">
        <v>34</v>
      </c>
      <c r="B2" s="16" t="s">
        <v>35</v>
      </c>
      <c r="C2" s="12" t="s">
        <v>36</v>
      </c>
    </row>
    <row r="3" spans="1:4" x14ac:dyDescent="0.25">
      <c r="A3" s="20" t="s">
        <v>31</v>
      </c>
      <c r="B3" s="17">
        <v>0.42</v>
      </c>
      <c r="C3" s="13">
        <v>-0.77</v>
      </c>
    </row>
    <row r="4" spans="1:4" x14ac:dyDescent="0.25">
      <c r="A4" s="20" t="s">
        <v>32</v>
      </c>
      <c r="B4" s="17" t="s">
        <v>37</v>
      </c>
      <c r="C4" s="80">
        <v>-0.7</v>
      </c>
    </row>
    <row r="5" spans="1:4" ht="15.75" thickBot="1" x14ac:dyDescent="0.3">
      <c r="A5" s="21" t="s">
        <v>33</v>
      </c>
      <c r="B5" s="18">
        <v>0.19</v>
      </c>
      <c r="C5" s="14">
        <v>-0.77</v>
      </c>
    </row>
    <row r="6" spans="1:4" ht="15.75" thickBot="1" x14ac:dyDescent="0.3"/>
    <row r="7" spans="1:4" ht="15.75" thickBot="1" x14ac:dyDescent="0.3">
      <c r="A7" s="140" t="s">
        <v>40</v>
      </c>
      <c r="B7" s="141"/>
      <c r="C7" s="141"/>
      <c r="D7" s="142"/>
    </row>
    <row r="8" spans="1:4" x14ac:dyDescent="0.25">
      <c r="A8" s="19" t="s">
        <v>38</v>
      </c>
      <c r="B8" s="16" t="s">
        <v>7</v>
      </c>
      <c r="C8" s="11" t="s">
        <v>8</v>
      </c>
      <c r="D8" s="12" t="s">
        <v>9</v>
      </c>
    </row>
    <row r="9" spans="1:4" x14ac:dyDescent="0.25">
      <c r="A9" s="20" t="s">
        <v>10</v>
      </c>
      <c r="B9" s="17">
        <v>37.049999999999997</v>
      </c>
      <c r="C9" s="3">
        <v>1.7999999999999999E-2</v>
      </c>
      <c r="D9" s="13">
        <v>1.2E-2</v>
      </c>
    </row>
    <row r="10" spans="1:4" x14ac:dyDescent="0.25">
      <c r="A10" s="20" t="s">
        <v>11</v>
      </c>
      <c r="B10" s="17">
        <v>37.049999999999997</v>
      </c>
      <c r="C10" s="3">
        <v>2.8000000000000001E-2</v>
      </c>
      <c r="D10" s="13">
        <v>1.6E-2</v>
      </c>
    </row>
    <row r="11" spans="1:4" x14ac:dyDescent="0.25">
      <c r="A11" s="20" t="s">
        <v>12</v>
      </c>
      <c r="B11" s="17">
        <v>0.49</v>
      </c>
      <c r="C11" s="3">
        <v>37.14</v>
      </c>
      <c r="D11" s="13">
        <v>18.73</v>
      </c>
    </row>
    <row r="12" spans="1:4" x14ac:dyDescent="0.25">
      <c r="A12" s="20" t="s">
        <v>13</v>
      </c>
      <c r="B12" s="17">
        <v>45.67</v>
      </c>
      <c r="C12" s="3">
        <v>6.8000000000000005E-2</v>
      </c>
      <c r="D12" s="13">
        <v>2.1</v>
      </c>
    </row>
    <row r="13" spans="1:4" x14ac:dyDescent="0.25">
      <c r="A13" s="20" t="s">
        <v>14</v>
      </c>
      <c r="B13" s="17">
        <v>46.38</v>
      </c>
      <c r="C13" s="3">
        <v>1.1100000000000001</v>
      </c>
      <c r="D13" s="13">
        <v>1.8</v>
      </c>
    </row>
    <row r="14" spans="1:4" x14ac:dyDescent="0.25">
      <c r="A14" s="20" t="s">
        <v>15</v>
      </c>
      <c r="B14" s="17">
        <v>0.74</v>
      </c>
      <c r="C14" s="3">
        <v>3.15</v>
      </c>
      <c r="D14" s="13">
        <v>560</v>
      </c>
    </row>
    <row r="15" spans="1:4" ht="15.75" thickBot="1" x14ac:dyDescent="0.3">
      <c r="A15" s="21" t="s">
        <v>16</v>
      </c>
      <c r="B15" s="18">
        <v>0.1</v>
      </c>
      <c r="C15" s="10">
        <v>6.78</v>
      </c>
      <c r="D15" s="14">
        <v>637.5</v>
      </c>
    </row>
    <row r="16" spans="1:4" x14ac:dyDescent="0.25">
      <c r="A16" s="23" t="s">
        <v>17</v>
      </c>
      <c r="B16" s="22">
        <f>B10+B13</f>
        <v>83.43</v>
      </c>
      <c r="C16" s="22">
        <f>C10+C13</f>
        <v>1.1380000000000001</v>
      </c>
      <c r="D16" s="22">
        <f>D10+D13</f>
        <v>1.8160000000000001</v>
      </c>
    </row>
    <row r="17" spans="1:4" x14ac:dyDescent="0.25">
      <c r="A17" s="20" t="s">
        <v>18</v>
      </c>
      <c r="B17" s="17">
        <f>B9+B12</f>
        <v>82.72</v>
      </c>
      <c r="C17" s="17">
        <f>C9+C12</f>
        <v>8.6000000000000007E-2</v>
      </c>
      <c r="D17" s="17">
        <f>D9+D12</f>
        <v>2.1120000000000001</v>
      </c>
    </row>
    <row r="18" spans="1:4" ht="15.75" thickBot="1" x14ac:dyDescent="0.3">
      <c r="A18" s="21" t="s">
        <v>19</v>
      </c>
      <c r="B18" s="18">
        <f>B14+B15</f>
        <v>0.84</v>
      </c>
      <c r="C18" s="18">
        <f>C14+C15</f>
        <v>9.93</v>
      </c>
      <c r="D18" s="18">
        <f>D14+D15</f>
        <v>1197.5</v>
      </c>
    </row>
  </sheetData>
  <mergeCells count="2">
    <mergeCell ref="A1:C1"/>
    <mergeCell ref="A7:D7"/>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1B56-D549-4D06-9166-7315B061625F}">
  <dimension ref="A1:AE97"/>
  <sheetViews>
    <sheetView topLeftCell="A45" zoomScale="80" zoomScaleNormal="80" workbookViewId="0">
      <selection activeCell="O99" sqref="O99"/>
    </sheetView>
  </sheetViews>
  <sheetFormatPr defaultColWidth="11.42578125" defaultRowHeight="15" x14ac:dyDescent="0.25"/>
  <cols>
    <col min="1" max="1" width="18" bestFit="1" customWidth="1"/>
    <col min="2" max="2" width="14.140625" bestFit="1" customWidth="1"/>
    <col min="3" max="3" width="13" bestFit="1" customWidth="1"/>
    <col min="4" max="4" width="21.42578125" bestFit="1" customWidth="1"/>
    <col min="5" max="6" width="12.7109375" bestFit="1" customWidth="1"/>
    <col min="13" max="13" width="12.5703125" customWidth="1"/>
  </cols>
  <sheetData>
    <row r="1" spans="1:6" ht="15.75" thickBot="1" x14ac:dyDescent="0.3">
      <c r="A1" s="140" t="s">
        <v>39</v>
      </c>
      <c r="B1" s="141"/>
      <c r="C1" s="142"/>
    </row>
    <row r="2" spans="1:6" x14ac:dyDescent="0.25">
      <c r="A2" s="60" t="s">
        <v>34</v>
      </c>
      <c r="B2" s="61" t="s">
        <v>35</v>
      </c>
      <c r="C2" s="63" t="s">
        <v>36</v>
      </c>
    </row>
    <row r="3" spans="1:6" x14ac:dyDescent="0.25">
      <c r="A3" s="64" t="s">
        <v>31</v>
      </c>
      <c r="B3" s="65"/>
      <c r="C3" s="67"/>
    </row>
    <row r="4" spans="1:6" x14ac:dyDescent="0.25">
      <c r="A4" s="64" t="s">
        <v>32</v>
      </c>
      <c r="B4" s="65" t="s">
        <v>37</v>
      </c>
      <c r="C4" s="67"/>
    </row>
    <row r="5" spans="1:6" ht="15.75" thickBot="1" x14ac:dyDescent="0.3">
      <c r="A5" s="68" t="s">
        <v>33</v>
      </c>
      <c r="B5" s="69"/>
      <c r="C5" s="71"/>
    </row>
    <row r="6" spans="1:6" ht="15.75" thickBot="1" x14ac:dyDescent="0.3"/>
    <row r="7" spans="1:6" ht="15.75" thickBot="1" x14ac:dyDescent="0.3">
      <c r="A7" s="140" t="s">
        <v>41</v>
      </c>
      <c r="B7" s="141"/>
      <c r="C7" s="141"/>
      <c r="D7" s="141"/>
      <c r="E7" s="141"/>
      <c r="F7" s="142"/>
    </row>
    <row r="8" spans="1:6" ht="15.75" thickBot="1" x14ac:dyDescent="0.3">
      <c r="A8" s="159" t="s">
        <v>5</v>
      </c>
      <c r="B8" s="157" t="s">
        <v>0</v>
      </c>
      <c r="C8" s="158"/>
      <c r="D8" s="2" t="s">
        <v>3</v>
      </c>
      <c r="E8" s="157" t="s">
        <v>4</v>
      </c>
      <c r="F8" s="158"/>
    </row>
    <row r="9" spans="1:6" ht="15.75" thickBot="1" x14ac:dyDescent="0.3">
      <c r="A9" s="160"/>
      <c r="B9" s="4" t="s">
        <v>1</v>
      </c>
      <c r="C9" s="5" t="s">
        <v>2</v>
      </c>
      <c r="D9" s="26" t="s">
        <v>2</v>
      </c>
      <c r="E9" s="4" t="s">
        <v>1</v>
      </c>
      <c r="F9" s="5" t="s">
        <v>2</v>
      </c>
    </row>
    <row r="10" spans="1:6" x14ac:dyDescent="0.25">
      <c r="A10" s="27">
        <v>1932</v>
      </c>
      <c r="B10" s="82">
        <f>B11</f>
        <v>0.42140100000000003</v>
      </c>
      <c r="C10" s="83">
        <f>C11</f>
        <v>-0.77516799999999997</v>
      </c>
      <c r="D10" s="84">
        <f>D11</f>
        <v>-0.70561099999999999</v>
      </c>
      <c r="E10" s="82">
        <f>E11</f>
        <v>0.19394599999999998</v>
      </c>
      <c r="F10" s="83">
        <f>F11</f>
        <v>-0.77139099999999994</v>
      </c>
    </row>
    <row r="11" spans="1:6" x14ac:dyDescent="0.25">
      <c r="A11" s="27">
        <v>1952</v>
      </c>
      <c r="B11" s="82">
        <v>0.42140100000000003</v>
      </c>
      <c r="C11" s="83">
        <v>-0.77516799999999997</v>
      </c>
      <c r="D11" s="84">
        <v>-0.70561099999999999</v>
      </c>
      <c r="E11" s="82">
        <v>0.19394599999999998</v>
      </c>
      <c r="F11" s="83">
        <v>-0.77139099999999994</v>
      </c>
    </row>
    <row r="12" spans="1:6" x14ac:dyDescent="0.25">
      <c r="A12" s="27">
        <f>A11+5</f>
        <v>1957</v>
      </c>
      <c r="B12" s="82">
        <v>-4.3556400000000002</v>
      </c>
      <c r="C12" s="83">
        <v>3.5282999999999998</v>
      </c>
      <c r="D12" s="84">
        <v>2.0878000000000001</v>
      </c>
      <c r="E12" s="82">
        <v>2.9142199999999998</v>
      </c>
      <c r="F12" s="83">
        <v>2.1500599999999999</v>
      </c>
    </row>
    <row r="13" spans="1:6" x14ac:dyDescent="0.25">
      <c r="A13" s="27">
        <f t="shared" ref="A13:A33" si="0">A12+5</f>
        <v>1962</v>
      </c>
      <c r="B13" s="82">
        <v>-9.1326099999999997</v>
      </c>
      <c r="C13" s="83">
        <v>7.8317300000000003</v>
      </c>
      <c r="D13" s="84">
        <v>4.8811599999999995</v>
      </c>
      <c r="E13" s="82">
        <v>5.6345199999999993</v>
      </c>
      <c r="F13" s="83">
        <v>5.0714699999999997</v>
      </c>
    </row>
    <row r="14" spans="1:6" x14ac:dyDescent="0.25">
      <c r="A14" s="27">
        <f t="shared" si="0"/>
        <v>1967</v>
      </c>
      <c r="B14" s="82">
        <v>-13.907400000000001</v>
      </c>
      <c r="C14" s="83">
        <v>12.1348</v>
      </c>
      <c r="D14" s="84">
        <v>7.6736900000000006</v>
      </c>
      <c r="E14" s="82">
        <v>8.3571500000000007</v>
      </c>
      <c r="F14" s="83">
        <v>7.9910299999999994</v>
      </c>
    </row>
    <row r="15" spans="1:6" x14ac:dyDescent="0.25">
      <c r="A15" s="27">
        <f t="shared" si="0"/>
        <v>1972</v>
      </c>
      <c r="B15" s="82">
        <v>-18.671299999999999</v>
      </c>
      <c r="C15" s="83">
        <v>16.4359</v>
      </c>
      <c r="D15" s="84">
        <v>10.4604</v>
      </c>
      <c r="E15" s="82">
        <v>11.096500000000001</v>
      </c>
      <c r="F15" s="83">
        <v>10.899900000000001</v>
      </c>
    </row>
    <row r="16" spans="1:6" x14ac:dyDescent="0.25">
      <c r="A16" s="27">
        <f t="shared" si="0"/>
        <v>1977</v>
      </c>
      <c r="B16" s="82">
        <v>-23.411100000000001</v>
      </c>
      <c r="C16" s="83">
        <v>20.726600000000001</v>
      </c>
      <c r="D16" s="84">
        <v>13.2255</v>
      </c>
      <c r="E16" s="82">
        <v>13.894200000000001</v>
      </c>
      <c r="F16" s="83">
        <v>13.7784</v>
      </c>
    </row>
    <row r="17" spans="1:6" x14ac:dyDescent="0.25">
      <c r="A17" s="27">
        <f t="shared" si="0"/>
        <v>1982</v>
      </c>
      <c r="B17" s="82">
        <v>-28.124300000000002</v>
      </c>
      <c r="C17" s="83">
        <v>25.023299999999999</v>
      </c>
      <c r="D17" s="84">
        <v>15.971200000000001</v>
      </c>
      <c r="E17" s="82">
        <v>16.777799999999999</v>
      </c>
      <c r="F17" s="83">
        <v>16.621600000000001</v>
      </c>
    </row>
    <row r="18" spans="1:6" x14ac:dyDescent="0.25">
      <c r="A18" s="27">
        <f t="shared" si="0"/>
        <v>1987</v>
      </c>
      <c r="B18" s="82">
        <v>-32.742399999999996</v>
      </c>
      <c r="C18" s="83">
        <v>29.377400000000002</v>
      </c>
      <c r="D18" s="84">
        <v>18.713799999999999</v>
      </c>
      <c r="E18" s="82">
        <v>19.810100000000002</v>
      </c>
      <c r="F18" s="83">
        <v>19.444099999999999</v>
      </c>
    </row>
    <row r="19" spans="1:6" x14ac:dyDescent="0.25">
      <c r="A19" s="27">
        <f t="shared" si="0"/>
        <v>1992</v>
      </c>
      <c r="B19" s="82">
        <v>-37.316400000000002</v>
      </c>
      <c r="C19" s="83">
        <v>33.8001</v>
      </c>
      <c r="D19" s="84">
        <v>21.465999999999998</v>
      </c>
      <c r="E19" s="82">
        <v>23.098800000000001</v>
      </c>
      <c r="F19" s="83">
        <v>22.358900000000002</v>
      </c>
    </row>
    <row r="20" spans="1:6" x14ac:dyDescent="0.25">
      <c r="A20" s="27">
        <f t="shared" si="0"/>
        <v>1997</v>
      </c>
      <c r="B20" s="82">
        <v>-41.887300000000003</v>
      </c>
      <c r="C20" s="83">
        <v>38.278800000000004</v>
      </c>
      <c r="D20" s="84">
        <v>24.189</v>
      </c>
      <c r="E20" s="82">
        <v>26.586300000000001</v>
      </c>
      <c r="F20" s="83">
        <v>25.445599999999999</v>
      </c>
    </row>
    <row r="21" spans="1:6" x14ac:dyDescent="0.25">
      <c r="A21" s="27">
        <f t="shared" si="0"/>
        <v>2002</v>
      </c>
      <c r="B21" s="82">
        <v>-46.366599999999998</v>
      </c>
      <c r="C21" s="83">
        <v>42.763199999999998</v>
      </c>
      <c r="D21" s="84">
        <v>26.959899999999998</v>
      </c>
      <c r="E21" s="82">
        <v>30.196899999999999</v>
      </c>
      <c r="F21" s="83">
        <v>28.503</v>
      </c>
    </row>
    <row r="22" spans="1:6" x14ac:dyDescent="0.25">
      <c r="A22" s="27">
        <f t="shared" si="0"/>
        <v>2007</v>
      </c>
      <c r="B22" s="82">
        <v>-50.812599999999996</v>
      </c>
      <c r="C22" s="83">
        <v>47.255199999999995</v>
      </c>
      <c r="D22" s="84">
        <v>29.781300000000002</v>
      </c>
      <c r="E22" s="82">
        <v>33.908300000000004</v>
      </c>
      <c r="F22" s="83">
        <v>31.460799999999995</v>
      </c>
    </row>
    <row r="23" spans="1:6" x14ac:dyDescent="0.25">
      <c r="A23" s="27">
        <f t="shared" si="0"/>
        <v>2012</v>
      </c>
      <c r="B23" s="82">
        <v>-55.2376</v>
      </c>
      <c r="C23" s="83">
        <v>51.744799999999998</v>
      </c>
      <c r="D23" s="84">
        <v>32.648099999999999</v>
      </c>
      <c r="E23" s="82">
        <v>37.684100000000001</v>
      </c>
      <c r="F23" s="83">
        <v>34.402099999999997</v>
      </c>
    </row>
    <row r="24" spans="1:6" x14ac:dyDescent="0.25">
      <c r="A24" s="27">
        <f t="shared" si="0"/>
        <v>2017</v>
      </c>
      <c r="B24" s="82">
        <v>-59.617999999999995</v>
      </c>
      <c r="C24" s="83">
        <v>56.2333</v>
      </c>
      <c r="D24" s="84">
        <v>35.547799999999995</v>
      </c>
      <c r="E24" s="82">
        <v>41.488499999999995</v>
      </c>
      <c r="F24" s="83">
        <v>37.350900000000003</v>
      </c>
    </row>
    <row r="25" spans="1:6" x14ac:dyDescent="0.25">
      <c r="A25" s="27">
        <f t="shared" si="0"/>
        <v>2022</v>
      </c>
      <c r="B25" s="82">
        <v>-63.963400000000007</v>
      </c>
      <c r="C25" s="83">
        <v>60.732099999999996</v>
      </c>
      <c r="D25" s="84">
        <v>38.4542</v>
      </c>
      <c r="E25" s="82">
        <v>45.301699999999997</v>
      </c>
      <c r="F25" s="83">
        <v>40.312599999999996</v>
      </c>
    </row>
    <row r="26" spans="1:6" x14ac:dyDescent="0.25">
      <c r="A26" s="27">
        <f t="shared" si="0"/>
        <v>2027</v>
      </c>
      <c r="B26" s="82">
        <v>-68.283000000000001</v>
      </c>
      <c r="C26" s="83">
        <v>65.244600000000005</v>
      </c>
      <c r="D26" s="84">
        <v>41.3536</v>
      </c>
      <c r="E26" s="82">
        <v>49.121900000000004</v>
      </c>
      <c r="F26" s="83">
        <v>43.279600000000002</v>
      </c>
    </row>
    <row r="27" spans="1:6" x14ac:dyDescent="0.25">
      <c r="A27" s="27">
        <f t="shared" si="0"/>
        <v>2032</v>
      </c>
      <c r="B27" s="82">
        <v>-72.582300000000004</v>
      </c>
      <c r="C27" s="83">
        <v>69.7667</v>
      </c>
      <c r="D27" s="84">
        <v>44.235199999999999</v>
      </c>
      <c r="E27" s="82">
        <v>52.945599999999999</v>
      </c>
      <c r="F27" s="83">
        <v>46.250300000000003</v>
      </c>
    </row>
    <row r="28" spans="1:6" x14ac:dyDescent="0.25">
      <c r="A28" s="27">
        <f t="shared" si="0"/>
        <v>2037</v>
      </c>
      <c r="B28" s="82">
        <v>-76.862799999999993</v>
      </c>
      <c r="C28" s="83">
        <v>74.295200000000008</v>
      </c>
      <c r="D28" s="84">
        <v>47.089800000000004</v>
      </c>
      <c r="E28" s="82">
        <v>56.774100000000004</v>
      </c>
      <c r="F28" s="83">
        <v>49.222700000000003</v>
      </c>
    </row>
    <row r="29" spans="1:6" x14ac:dyDescent="0.25">
      <c r="A29" s="27">
        <f t="shared" si="0"/>
        <v>2042</v>
      </c>
      <c r="B29" s="82">
        <v>-81.130600000000001</v>
      </c>
      <c r="C29" s="83">
        <v>78.829300000000003</v>
      </c>
      <c r="D29" s="84">
        <v>49.917700000000004</v>
      </c>
      <c r="E29" s="82">
        <v>60.606200000000001</v>
      </c>
      <c r="F29" s="83">
        <v>52.196399999999997</v>
      </c>
    </row>
    <row r="30" spans="1:6" x14ac:dyDescent="0.25">
      <c r="A30" s="27">
        <f t="shared" si="0"/>
        <v>2047</v>
      </c>
      <c r="B30" s="82">
        <v>-85.387</v>
      </c>
      <c r="C30" s="83">
        <v>83.367399999999989</v>
      </c>
      <c r="D30" s="84">
        <v>52.725000000000001</v>
      </c>
      <c r="E30" s="82">
        <v>64.441400000000002</v>
      </c>
      <c r="F30" s="83">
        <v>55.169999999999995</v>
      </c>
    </row>
    <row r="31" spans="1:6" x14ac:dyDescent="0.25">
      <c r="A31" s="27">
        <f t="shared" si="0"/>
        <v>2052</v>
      </c>
      <c r="B31" s="82">
        <v>-89.634199999999993</v>
      </c>
      <c r="C31" s="83">
        <v>87.907700000000006</v>
      </c>
      <c r="D31" s="84">
        <v>55.517400000000002</v>
      </c>
      <c r="E31" s="82">
        <v>68.278900000000007</v>
      </c>
      <c r="F31" s="83">
        <v>58.143999999999998</v>
      </c>
    </row>
    <row r="32" spans="1:6" x14ac:dyDescent="0.25">
      <c r="A32" s="27">
        <f t="shared" si="0"/>
        <v>2057</v>
      </c>
      <c r="B32" s="82">
        <v>-93.873699999999999</v>
      </c>
      <c r="C32" s="83">
        <v>92.45</v>
      </c>
      <c r="D32" s="84">
        <v>58.299499999999995</v>
      </c>
      <c r="E32" s="82">
        <v>72.117700000000013</v>
      </c>
      <c r="F32" s="83">
        <v>61.118899999999996</v>
      </c>
    </row>
    <row r="33" spans="1:6" x14ac:dyDescent="0.25">
      <c r="A33" s="27">
        <f t="shared" si="0"/>
        <v>2062</v>
      </c>
      <c r="B33" s="82">
        <v>-98.106200000000001</v>
      </c>
      <c r="C33" s="83">
        <v>96.993499999999997</v>
      </c>
      <c r="D33" s="84">
        <v>61.073500000000003</v>
      </c>
      <c r="E33" s="82">
        <v>75.958500000000001</v>
      </c>
      <c r="F33" s="83">
        <v>64.094700000000003</v>
      </c>
    </row>
    <row r="34" spans="1:6" ht="15.75" thickBot="1" x14ac:dyDescent="0.3">
      <c r="A34" s="30">
        <v>2067</v>
      </c>
      <c r="B34" s="85">
        <v>-102.333</v>
      </c>
      <c r="C34" s="86">
        <v>101.53700000000001</v>
      </c>
      <c r="D34" s="87">
        <v>63.841899999999995</v>
      </c>
      <c r="E34" s="85">
        <v>79.801100000000005</v>
      </c>
      <c r="F34" s="86">
        <v>67.070900000000009</v>
      </c>
    </row>
    <row r="35" spans="1:6" ht="15.75" thickBot="1" x14ac:dyDescent="0.3"/>
    <row r="36" spans="1:6" ht="15.75" thickBot="1" x14ac:dyDescent="0.3">
      <c r="A36" s="140" t="s">
        <v>40</v>
      </c>
      <c r="B36" s="141"/>
      <c r="C36" s="141"/>
      <c r="D36" s="142"/>
    </row>
    <row r="37" spans="1:6" x14ac:dyDescent="0.25">
      <c r="A37" s="60" t="s">
        <v>38</v>
      </c>
      <c r="B37" s="61" t="s">
        <v>7</v>
      </c>
      <c r="C37" s="62" t="s">
        <v>8</v>
      </c>
      <c r="D37" s="63" t="s">
        <v>9</v>
      </c>
    </row>
    <row r="38" spans="1:6" x14ac:dyDescent="0.25">
      <c r="A38" s="64" t="s">
        <v>10</v>
      </c>
      <c r="B38" s="65"/>
      <c r="C38" s="66"/>
      <c r="D38" s="67"/>
    </row>
    <row r="39" spans="1:6" x14ac:dyDescent="0.25">
      <c r="A39" s="64" t="s">
        <v>11</v>
      </c>
      <c r="B39" s="65"/>
      <c r="C39" s="66"/>
      <c r="D39" s="67"/>
    </row>
    <row r="40" spans="1:6" x14ac:dyDescent="0.25">
      <c r="A40" s="64" t="s">
        <v>12</v>
      </c>
      <c r="B40" s="65"/>
      <c r="C40" s="66"/>
      <c r="D40" s="67"/>
    </row>
    <row r="41" spans="1:6" x14ac:dyDescent="0.25">
      <c r="A41" s="64" t="s">
        <v>13</v>
      </c>
      <c r="B41" s="65"/>
      <c r="C41" s="66"/>
      <c r="D41" s="67"/>
    </row>
    <row r="42" spans="1:6" x14ac:dyDescent="0.25">
      <c r="A42" s="64" t="s">
        <v>14</v>
      </c>
      <c r="B42" s="65"/>
      <c r="C42" s="66"/>
      <c r="D42" s="67"/>
    </row>
    <row r="43" spans="1:6" x14ac:dyDescent="0.25">
      <c r="A43" s="64" t="s">
        <v>15</v>
      </c>
      <c r="B43" s="65"/>
      <c r="C43" s="66"/>
      <c r="D43" s="67"/>
    </row>
    <row r="44" spans="1:6" ht="15.75" thickBot="1" x14ac:dyDescent="0.3">
      <c r="A44" s="68" t="s">
        <v>16</v>
      </c>
      <c r="B44" s="69"/>
      <c r="C44" s="70"/>
      <c r="D44" s="71"/>
    </row>
    <row r="45" spans="1:6" x14ac:dyDescent="0.25">
      <c r="A45" s="72" t="s">
        <v>17</v>
      </c>
      <c r="B45" s="73"/>
      <c r="C45" s="74"/>
      <c r="D45" s="75"/>
    </row>
    <row r="46" spans="1:6" x14ac:dyDescent="0.25">
      <c r="A46" s="64" t="s">
        <v>18</v>
      </c>
      <c r="B46" s="65"/>
      <c r="C46" s="66"/>
      <c r="D46" s="67"/>
    </row>
    <row r="47" spans="1:6" ht="15.75" thickBot="1" x14ac:dyDescent="0.3">
      <c r="A47" s="68" t="s">
        <v>19</v>
      </c>
      <c r="B47" s="69"/>
      <c r="C47" s="70"/>
      <c r="D47" s="71"/>
    </row>
    <row r="48" spans="1:6" ht="15.75" thickBot="1" x14ac:dyDescent="0.3"/>
    <row r="49" spans="1:31" ht="15.75" thickBot="1" x14ac:dyDescent="0.3">
      <c r="A49" s="140" t="s">
        <v>42</v>
      </c>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2"/>
    </row>
    <row r="50" spans="1:31" ht="15.75" thickBot="1" x14ac:dyDescent="0.3">
      <c r="A50" s="155" t="s">
        <v>5</v>
      </c>
      <c r="B50" s="152" t="s">
        <v>10</v>
      </c>
      <c r="C50" s="153"/>
      <c r="D50" s="154"/>
      <c r="E50" s="152" t="s">
        <v>11</v>
      </c>
      <c r="F50" s="153"/>
      <c r="G50" s="154"/>
      <c r="H50" s="152" t="s">
        <v>12</v>
      </c>
      <c r="I50" s="153"/>
      <c r="J50" s="154"/>
      <c r="K50" s="152" t="s">
        <v>13</v>
      </c>
      <c r="L50" s="153"/>
      <c r="M50" s="154"/>
      <c r="N50" s="152" t="s">
        <v>14</v>
      </c>
      <c r="O50" s="153"/>
      <c r="P50" s="154"/>
      <c r="Q50" s="152" t="s">
        <v>15</v>
      </c>
      <c r="R50" s="153"/>
      <c r="S50" s="154"/>
      <c r="T50" s="152" t="s">
        <v>16</v>
      </c>
      <c r="U50" s="153"/>
      <c r="V50" s="154"/>
      <c r="W50" s="152" t="s">
        <v>17</v>
      </c>
      <c r="X50" s="153"/>
      <c r="Y50" s="154"/>
      <c r="Z50" s="152" t="s">
        <v>18</v>
      </c>
      <c r="AA50" s="153"/>
      <c r="AB50" s="154"/>
      <c r="AC50" s="152" t="s">
        <v>19</v>
      </c>
      <c r="AD50" s="153"/>
      <c r="AE50" s="154"/>
    </row>
    <row r="51" spans="1:31" ht="15.75" thickBot="1" x14ac:dyDescent="0.3">
      <c r="A51" s="156"/>
      <c r="B51" s="33" t="s">
        <v>7</v>
      </c>
      <c r="C51" s="34" t="s">
        <v>8</v>
      </c>
      <c r="D51" s="35" t="s">
        <v>9</v>
      </c>
      <c r="E51" s="33" t="s">
        <v>7</v>
      </c>
      <c r="F51" s="34" t="s">
        <v>8</v>
      </c>
      <c r="G51" s="35" t="s">
        <v>9</v>
      </c>
      <c r="H51" s="33" t="s">
        <v>7</v>
      </c>
      <c r="I51" s="34" t="s">
        <v>8</v>
      </c>
      <c r="J51" s="35" t="s">
        <v>9</v>
      </c>
      <c r="K51" s="33" t="s">
        <v>7</v>
      </c>
      <c r="L51" s="34" t="s">
        <v>8</v>
      </c>
      <c r="M51" s="35" t="s">
        <v>9</v>
      </c>
      <c r="N51" s="33" t="s">
        <v>7</v>
      </c>
      <c r="O51" s="34" t="s">
        <v>8</v>
      </c>
      <c r="P51" s="35" t="s">
        <v>9</v>
      </c>
      <c r="Q51" s="33" t="s">
        <v>7</v>
      </c>
      <c r="R51" s="34" t="s">
        <v>8</v>
      </c>
      <c r="S51" s="35" t="s">
        <v>9</v>
      </c>
      <c r="T51" s="33" t="s">
        <v>7</v>
      </c>
      <c r="U51" s="34" t="s">
        <v>8</v>
      </c>
      <c r="V51" s="35" t="s">
        <v>9</v>
      </c>
      <c r="W51" s="33" t="s">
        <v>7</v>
      </c>
      <c r="X51" s="34" t="s">
        <v>8</v>
      </c>
      <c r="Y51" s="35" t="s">
        <v>9</v>
      </c>
      <c r="Z51" s="33" t="s">
        <v>7</v>
      </c>
      <c r="AA51" s="34" t="s">
        <v>8</v>
      </c>
      <c r="AB51" s="35" t="s">
        <v>9</v>
      </c>
      <c r="AC51" s="33" t="s">
        <v>7</v>
      </c>
      <c r="AD51" s="34" t="s">
        <v>8</v>
      </c>
      <c r="AE51" s="35" t="s">
        <v>9</v>
      </c>
    </row>
    <row r="52" spans="1:31" x14ac:dyDescent="0.25">
      <c r="A52" s="27">
        <v>1932</v>
      </c>
      <c r="B52" s="88">
        <v>-36.83</v>
      </c>
      <c r="C52" s="89">
        <v>0.1789</v>
      </c>
      <c r="D52" s="90">
        <v>0.89070000000000005</v>
      </c>
      <c r="E52" s="88">
        <v>-36.97</v>
      </c>
      <c r="F52" s="89">
        <v>2.223E-2</v>
      </c>
      <c r="G52" s="90">
        <v>5.7160000000000002E-2</v>
      </c>
      <c r="H52" s="88">
        <v>0.5</v>
      </c>
      <c r="I52" s="89">
        <v>37.4</v>
      </c>
      <c r="J52" s="90">
        <v>-18.73</v>
      </c>
      <c r="K52" s="88">
        <v>-45.89</v>
      </c>
      <c r="L52" s="89">
        <v>-1.5020000000000001E-3</v>
      </c>
      <c r="M52" s="90">
        <v>3.2919999999999998</v>
      </c>
      <c r="N52" s="88">
        <v>-46.49</v>
      </c>
      <c r="O52" s="89">
        <v>-1.111</v>
      </c>
      <c r="P52" s="90">
        <v>1.78</v>
      </c>
      <c r="Q52" s="88">
        <v>0.74690000000000001</v>
      </c>
      <c r="R52" s="89">
        <v>-3.0910000000000002</v>
      </c>
      <c r="S52" s="90">
        <v>559.9</v>
      </c>
      <c r="T52" s="88">
        <v>-5.5960000000000003E-2</v>
      </c>
      <c r="U52" s="89">
        <v>6.7969999999999997</v>
      </c>
      <c r="V52" s="90">
        <v>636.5</v>
      </c>
      <c r="W52" s="88">
        <v>-83.46</v>
      </c>
      <c r="X52" s="89">
        <v>-1.08877</v>
      </c>
      <c r="Y52" s="90">
        <v>1.8371599999999999</v>
      </c>
      <c r="Z52" s="88">
        <v>-82.72</v>
      </c>
      <c r="AA52" s="89">
        <v>0.177398</v>
      </c>
      <c r="AB52" s="90">
        <v>4.1826999999999996</v>
      </c>
      <c r="AC52" s="88">
        <v>0.69094</v>
      </c>
      <c r="AD52" s="89">
        <v>3.706</v>
      </c>
      <c r="AE52" s="90">
        <v>1196.4000000000001</v>
      </c>
    </row>
    <row r="53" spans="1:31" x14ac:dyDescent="0.25">
      <c r="A53" s="27">
        <v>1952</v>
      </c>
      <c r="B53" s="82">
        <v>-36.83</v>
      </c>
      <c r="C53" s="91">
        <v>0.1789</v>
      </c>
      <c r="D53" s="83">
        <v>0.89070000000000005</v>
      </c>
      <c r="E53" s="82">
        <v>-36.97</v>
      </c>
      <c r="F53" s="91">
        <v>2.223E-2</v>
      </c>
      <c r="G53" s="83">
        <v>5.7160000000000002E-2</v>
      </c>
      <c r="H53" s="82">
        <v>0.5</v>
      </c>
      <c r="I53" s="91">
        <v>37.4</v>
      </c>
      <c r="J53" s="83">
        <v>-18.73</v>
      </c>
      <c r="K53" s="82">
        <v>-45.89</v>
      </c>
      <c r="L53" s="91">
        <v>-1.5020000000000001E-3</v>
      </c>
      <c r="M53" s="83">
        <v>3.2919999999999998</v>
      </c>
      <c r="N53" s="82">
        <v>-46.49</v>
      </c>
      <c r="O53" s="91">
        <v>-1.111</v>
      </c>
      <c r="P53" s="83">
        <v>1.78</v>
      </c>
      <c r="Q53" s="82">
        <v>0.74690000000000001</v>
      </c>
      <c r="R53" s="91">
        <v>-3.0910000000000002</v>
      </c>
      <c r="S53" s="83">
        <v>559.9</v>
      </c>
      <c r="T53" s="82">
        <v>-5.5960000000000003E-2</v>
      </c>
      <c r="U53" s="91">
        <v>6.7969999999999997</v>
      </c>
      <c r="V53" s="83">
        <v>636.5</v>
      </c>
      <c r="W53" s="82">
        <v>-83.46</v>
      </c>
      <c r="X53" s="91">
        <v>-1.08877</v>
      </c>
      <c r="Y53" s="83">
        <v>1.8371599999999999</v>
      </c>
      <c r="Z53" s="82">
        <v>-82.72</v>
      </c>
      <c r="AA53" s="91">
        <v>0.177398</v>
      </c>
      <c r="AB53" s="83">
        <v>4.1826999999999996</v>
      </c>
      <c r="AC53" s="82">
        <v>0.69094</v>
      </c>
      <c r="AD53" s="91">
        <v>3.706</v>
      </c>
      <c r="AE53" s="83">
        <v>1196.4000000000001</v>
      </c>
    </row>
    <row r="54" spans="1:31" x14ac:dyDescent="0.25">
      <c r="A54" s="27">
        <f>A53+5</f>
        <v>1957</v>
      </c>
      <c r="B54" s="82">
        <v>-1007</v>
      </c>
      <c r="C54" s="91">
        <v>-1.0489999999999999</v>
      </c>
      <c r="D54" s="83">
        <v>-2.0129999999999999</v>
      </c>
      <c r="E54" s="82">
        <v>-1018</v>
      </c>
      <c r="F54" s="91">
        <v>0.84450000000000003</v>
      </c>
      <c r="G54" s="83">
        <v>-0.22389999999999999</v>
      </c>
      <c r="H54" s="82">
        <v>-2.996</v>
      </c>
      <c r="I54" s="91">
        <v>667</v>
      </c>
      <c r="J54" s="83">
        <v>-293</v>
      </c>
      <c r="K54" s="82">
        <v>-1061</v>
      </c>
      <c r="L54" s="91">
        <v>-10.58</v>
      </c>
      <c r="M54" s="83">
        <v>-1.4930000000000001</v>
      </c>
      <c r="N54" s="82">
        <v>-1066</v>
      </c>
      <c r="O54" s="91">
        <v>-7.0970000000000004</v>
      </c>
      <c r="P54" s="83">
        <v>0.1709</v>
      </c>
      <c r="Q54" s="82">
        <v>-0.25609999999999999</v>
      </c>
      <c r="R54" s="91">
        <v>588.4</v>
      </c>
      <c r="S54" s="83">
        <v>303.10000000000002</v>
      </c>
      <c r="T54" s="82">
        <v>2.0310000000000001</v>
      </c>
      <c r="U54" s="91">
        <v>-567.20000000000005</v>
      </c>
      <c r="V54" s="83">
        <v>888</v>
      </c>
      <c r="W54" s="82">
        <v>-2084</v>
      </c>
      <c r="X54" s="91">
        <v>-6.2525000000000004</v>
      </c>
      <c r="Y54" s="83">
        <v>-5.2999999999999999E-2</v>
      </c>
      <c r="Z54" s="82">
        <v>-2068</v>
      </c>
      <c r="AA54" s="91">
        <v>-11.629</v>
      </c>
      <c r="AB54" s="83">
        <v>-3.5059999999999998</v>
      </c>
      <c r="AC54" s="82">
        <v>1.7748999999999999</v>
      </c>
      <c r="AD54" s="91">
        <v>21.2</v>
      </c>
      <c r="AE54" s="83">
        <v>1191.0999999999999</v>
      </c>
    </row>
    <row r="55" spans="1:31" x14ac:dyDescent="0.25">
      <c r="A55" s="27">
        <f t="shared" ref="A55:A75" si="1">A54+5</f>
        <v>1962</v>
      </c>
      <c r="B55" s="82">
        <v>-1977</v>
      </c>
      <c r="C55" s="91">
        <v>-2.2749999999999999</v>
      </c>
      <c r="D55" s="83">
        <v>-4.9169999999999998</v>
      </c>
      <c r="E55" s="82">
        <v>-1999</v>
      </c>
      <c r="F55" s="91">
        <v>1.665</v>
      </c>
      <c r="G55" s="83">
        <v>-0.50309999999999999</v>
      </c>
      <c r="H55" s="82">
        <v>-6.4829999999999997</v>
      </c>
      <c r="I55" s="91">
        <v>1297</v>
      </c>
      <c r="J55" s="83">
        <v>-567.1</v>
      </c>
      <c r="K55" s="82">
        <v>-2076</v>
      </c>
      <c r="L55" s="91">
        <v>-21.17</v>
      </c>
      <c r="M55" s="83">
        <v>-6.274</v>
      </c>
      <c r="N55" s="82">
        <v>-2086</v>
      </c>
      <c r="O55" s="91">
        <v>-13.08</v>
      </c>
      <c r="P55" s="83">
        <v>-1.4390000000000001</v>
      </c>
      <c r="Q55" s="82">
        <v>-1.252</v>
      </c>
      <c r="R55" s="91">
        <v>1180</v>
      </c>
      <c r="S55" s="83">
        <v>46.31</v>
      </c>
      <c r="T55" s="82">
        <v>4.1139999999999999</v>
      </c>
      <c r="U55" s="91">
        <v>-1141</v>
      </c>
      <c r="V55" s="83">
        <v>1139</v>
      </c>
      <c r="W55" s="82">
        <v>-4085</v>
      </c>
      <c r="X55" s="91">
        <v>-11.414999999999999</v>
      </c>
      <c r="Y55" s="83">
        <v>-1.9420999999999999</v>
      </c>
      <c r="Z55" s="82">
        <v>-4053</v>
      </c>
      <c r="AA55" s="91">
        <v>-23.445</v>
      </c>
      <c r="AB55" s="83">
        <v>-11.191000000000001</v>
      </c>
      <c r="AC55" s="82">
        <v>2.8620000000000001</v>
      </c>
      <c r="AD55" s="91">
        <v>39</v>
      </c>
      <c r="AE55" s="83">
        <v>1185.31</v>
      </c>
    </row>
    <row r="56" spans="1:31" x14ac:dyDescent="0.25">
      <c r="A56" s="27">
        <f t="shared" si="1"/>
        <v>1967</v>
      </c>
      <c r="B56" s="82">
        <v>-2948</v>
      </c>
      <c r="C56" s="91">
        <v>-3.492</v>
      </c>
      <c r="D56" s="83">
        <v>-7.8239999999999998</v>
      </c>
      <c r="E56" s="82">
        <v>-2979</v>
      </c>
      <c r="F56" s="91">
        <v>2.456</v>
      </c>
      <c r="G56" s="83">
        <v>-0.79259999999999997</v>
      </c>
      <c r="H56" s="82">
        <v>-9.9429999999999996</v>
      </c>
      <c r="I56" s="91">
        <v>1926</v>
      </c>
      <c r="J56" s="83">
        <v>-840.8</v>
      </c>
      <c r="K56" s="82">
        <v>-3091</v>
      </c>
      <c r="L56" s="91">
        <v>-31.68</v>
      </c>
      <c r="M56" s="83">
        <v>-11.06</v>
      </c>
      <c r="N56" s="82">
        <v>-3105</v>
      </c>
      <c r="O56" s="91">
        <v>-19.170000000000002</v>
      </c>
      <c r="P56" s="83">
        <v>-2.9039999999999999</v>
      </c>
      <c r="Q56" s="82">
        <v>-2.1819999999999999</v>
      </c>
      <c r="R56" s="91">
        <v>1771</v>
      </c>
      <c r="S56" s="83">
        <v>-210.1</v>
      </c>
      <c r="T56" s="82">
        <v>6.133</v>
      </c>
      <c r="U56" s="91">
        <v>-1715</v>
      </c>
      <c r="V56" s="83">
        <v>1390</v>
      </c>
      <c r="W56" s="82">
        <v>-6084</v>
      </c>
      <c r="X56" s="91">
        <v>-16.713999999999999</v>
      </c>
      <c r="Y56" s="83">
        <v>-3.6966000000000001</v>
      </c>
      <c r="Z56" s="82">
        <v>-6039</v>
      </c>
      <c r="AA56" s="91">
        <v>-35.171999999999997</v>
      </c>
      <c r="AB56" s="83">
        <v>-18.884</v>
      </c>
      <c r="AC56" s="82">
        <v>3.9510000000000001</v>
      </c>
      <c r="AD56" s="91">
        <v>56</v>
      </c>
      <c r="AE56" s="83">
        <v>1179.9000000000001</v>
      </c>
    </row>
    <row r="57" spans="1:31" x14ac:dyDescent="0.25">
      <c r="A57" s="27">
        <f t="shared" si="1"/>
        <v>1972</v>
      </c>
      <c r="B57" s="82">
        <v>-3914</v>
      </c>
      <c r="C57" s="91">
        <v>-4.8550000000000004</v>
      </c>
      <c r="D57" s="83">
        <v>-10.11</v>
      </c>
      <c r="E57" s="82">
        <v>-3954</v>
      </c>
      <c r="F57" s="91">
        <v>3.0819999999999999</v>
      </c>
      <c r="G57" s="83">
        <v>-0.70069999999999999</v>
      </c>
      <c r="H57" s="82">
        <v>-13.18</v>
      </c>
      <c r="I57" s="91">
        <v>2551</v>
      </c>
      <c r="J57" s="83">
        <v>-1112</v>
      </c>
      <c r="K57" s="82">
        <v>-4103</v>
      </c>
      <c r="L57" s="91">
        <v>-42.08</v>
      </c>
      <c r="M57" s="83">
        <v>-15.81</v>
      </c>
      <c r="N57" s="82">
        <v>-4122</v>
      </c>
      <c r="O57" s="91">
        <v>-25.86</v>
      </c>
      <c r="P57" s="83">
        <v>-4.1559999999999997</v>
      </c>
      <c r="Q57" s="82">
        <v>-2.9390000000000001</v>
      </c>
      <c r="R57" s="91">
        <v>2357</v>
      </c>
      <c r="S57" s="83">
        <v>-464.6</v>
      </c>
      <c r="T57" s="82">
        <v>7.7140000000000004</v>
      </c>
      <c r="U57" s="91">
        <v>-2285</v>
      </c>
      <c r="V57" s="83">
        <v>1639</v>
      </c>
      <c r="W57" s="82">
        <v>-8076</v>
      </c>
      <c r="X57" s="91">
        <v>-22.777999999999999</v>
      </c>
      <c r="Y57" s="83">
        <v>-4.8567</v>
      </c>
      <c r="Z57" s="82">
        <v>-8017</v>
      </c>
      <c r="AA57" s="91">
        <v>-46.935000000000002</v>
      </c>
      <c r="AB57" s="83">
        <v>-25.92</v>
      </c>
      <c r="AC57" s="82">
        <v>4.7750000000000004</v>
      </c>
      <c r="AD57" s="91">
        <v>72</v>
      </c>
      <c r="AE57" s="83">
        <v>1174.4000000000001</v>
      </c>
    </row>
    <row r="58" spans="1:31" x14ac:dyDescent="0.25">
      <c r="A58" s="27">
        <f t="shared" si="1"/>
        <v>1977</v>
      </c>
      <c r="B58" s="82">
        <v>-4865</v>
      </c>
      <c r="C58" s="91">
        <v>-5.94</v>
      </c>
      <c r="D58" s="83">
        <v>-11.61</v>
      </c>
      <c r="E58" s="82">
        <v>-4913</v>
      </c>
      <c r="F58" s="91">
        <v>4.8280000000000003</v>
      </c>
      <c r="G58" s="83">
        <v>-0.69510000000000005</v>
      </c>
      <c r="H58" s="82">
        <v>-15.77</v>
      </c>
      <c r="I58" s="91">
        <v>3159</v>
      </c>
      <c r="J58" s="83">
        <v>-1376</v>
      </c>
      <c r="K58" s="82">
        <v>-5093</v>
      </c>
      <c r="L58" s="91">
        <v>-53.66</v>
      </c>
      <c r="M58" s="83">
        <v>-20.86</v>
      </c>
      <c r="N58" s="82">
        <v>-5118</v>
      </c>
      <c r="O58" s="91">
        <v>-33.32</v>
      </c>
      <c r="P58" s="83">
        <v>-5.3259999999999996</v>
      </c>
      <c r="Q58" s="82">
        <v>-3.35</v>
      </c>
      <c r="R58" s="91">
        <v>2928</v>
      </c>
      <c r="S58" s="83">
        <v>-711.6</v>
      </c>
      <c r="T58" s="82">
        <v>8.3490000000000002</v>
      </c>
      <c r="U58" s="91">
        <v>-2842</v>
      </c>
      <c r="V58" s="83">
        <v>1879</v>
      </c>
      <c r="W58" s="82">
        <v>-10031</v>
      </c>
      <c r="X58" s="91">
        <v>-28.492000000000001</v>
      </c>
      <c r="Y58" s="83">
        <v>-6.0210999999999997</v>
      </c>
      <c r="Z58" s="82">
        <v>-9958</v>
      </c>
      <c r="AA58" s="91">
        <v>-59.6</v>
      </c>
      <c r="AB58" s="83">
        <v>-32.47</v>
      </c>
      <c r="AC58" s="82">
        <v>4.9989999999999997</v>
      </c>
      <c r="AD58" s="91">
        <v>86</v>
      </c>
      <c r="AE58" s="83">
        <v>1167.4000000000001</v>
      </c>
    </row>
    <row r="59" spans="1:31" x14ac:dyDescent="0.25">
      <c r="A59" s="27">
        <f t="shared" si="1"/>
        <v>1982</v>
      </c>
      <c r="B59" s="82">
        <v>-5766</v>
      </c>
      <c r="C59" s="91">
        <v>-8.3650000000000002</v>
      </c>
      <c r="D59" s="83">
        <v>-12.58</v>
      </c>
      <c r="E59" s="82">
        <v>-5823</v>
      </c>
      <c r="F59" s="91">
        <v>5.22</v>
      </c>
      <c r="G59" s="83">
        <v>-1.1919999999999999</v>
      </c>
      <c r="H59" s="82">
        <v>-18.559999999999999</v>
      </c>
      <c r="I59" s="91">
        <v>3696</v>
      </c>
      <c r="J59" s="83">
        <v>-1612</v>
      </c>
      <c r="K59" s="82">
        <v>-6017</v>
      </c>
      <c r="L59" s="91">
        <v>-66.48</v>
      </c>
      <c r="M59" s="83">
        <v>-26.23</v>
      </c>
      <c r="N59" s="82">
        <v>-6049</v>
      </c>
      <c r="O59" s="91">
        <v>-41.32</v>
      </c>
      <c r="P59" s="83">
        <v>-6.6139999999999999</v>
      </c>
      <c r="Q59" s="82">
        <v>-4.7539999999999996</v>
      </c>
      <c r="R59" s="91">
        <v>3450</v>
      </c>
      <c r="S59" s="83">
        <v>-935.6</v>
      </c>
      <c r="T59" s="82">
        <v>7.8879999999999999</v>
      </c>
      <c r="U59" s="91">
        <v>-3353</v>
      </c>
      <c r="V59" s="83">
        <v>2097</v>
      </c>
      <c r="W59" s="82">
        <v>-11872</v>
      </c>
      <c r="X59" s="91">
        <v>-36.1</v>
      </c>
      <c r="Y59" s="83">
        <v>-7.806</v>
      </c>
      <c r="Z59" s="82">
        <v>-11783</v>
      </c>
      <c r="AA59" s="91">
        <v>-74.844999999999999</v>
      </c>
      <c r="AB59" s="83">
        <v>-38.81</v>
      </c>
      <c r="AC59" s="82">
        <v>3.1339999999999999</v>
      </c>
      <c r="AD59" s="91">
        <v>97</v>
      </c>
      <c r="AE59" s="83">
        <v>1161.4000000000001</v>
      </c>
    </row>
    <row r="60" spans="1:31" x14ac:dyDescent="0.25">
      <c r="A60" s="27">
        <f t="shared" si="1"/>
        <v>1987</v>
      </c>
      <c r="B60" s="82">
        <v>-6538</v>
      </c>
      <c r="C60" s="91">
        <v>-9.6820000000000004</v>
      </c>
      <c r="D60" s="83">
        <v>-11.94</v>
      </c>
      <c r="E60" s="82">
        <v>-6590</v>
      </c>
      <c r="F60" s="91">
        <v>7.1980000000000004</v>
      </c>
      <c r="G60" s="83">
        <v>1.4570000000000001</v>
      </c>
      <c r="H60" s="82">
        <v>-24.27</v>
      </c>
      <c r="I60" s="91">
        <v>4114</v>
      </c>
      <c r="J60" s="83">
        <v>-1784</v>
      </c>
      <c r="K60" s="82">
        <v>-6792</v>
      </c>
      <c r="L60" s="91">
        <v>-78.94</v>
      </c>
      <c r="M60" s="83">
        <v>-29.22</v>
      </c>
      <c r="N60" s="82">
        <v>-6827</v>
      </c>
      <c r="O60" s="91">
        <v>-48.37</v>
      </c>
      <c r="P60" s="83">
        <v>-6.0369999999999999</v>
      </c>
      <c r="Q60" s="82">
        <v>-9.5709999999999997</v>
      </c>
      <c r="R60" s="91">
        <v>3880</v>
      </c>
      <c r="S60" s="83">
        <v>-1111</v>
      </c>
      <c r="T60" s="82">
        <v>8.6929999999999996</v>
      </c>
      <c r="U60" s="91">
        <v>-3779</v>
      </c>
      <c r="V60" s="83">
        <v>2268</v>
      </c>
      <c r="W60" s="82">
        <v>-13417</v>
      </c>
      <c r="X60" s="91">
        <v>-41.171999999999997</v>
      </c>
      <c r="Y60" s="83">
        <v>-4.58</v>
      </c>
      <c r="Z60" s="82">
        <v>-13330</v>
      </c>
      <c r="AA60" s="91">
        <v>-88.622</v>
      </c>
      <c r="AB60" s="83">
        <v>-41.16</v>
      </c>
      <c r="AC60" s="82">
        <v>-0.878</v>
      </c>
      <c r="AD60" s="91">
        <v>101</v>
      </c>
      <c r="AE60" s="83">
        <v>1157</v>
      </c>
    </row>
    <row r="61" spans="1:31" x14ac:dyDescent="0.25">
      <c r="A61" s="27">
        <f t="shared" si="1"/>
        <v>1992</v>
      </c>
      <c r="B61" s="82">
        <v>-7055</v>
      </c>
      <c r="C61" s="91">
        <v>-10.220000000000001</v>
      </c>
      <c r="D61" s="83">
        <v>-11.44</v>
      </c>
      <c r="E61" s="82">
        <v>-7102</v>
      </c>
      <c r="F61" s="91">
        <v>10.49</v>
      </c>
      <c r="G61" s="83">
        <v>3.637</v>
      </c>
      <c r="H61" s="82">
        <v>-30.21</v>
      </c>
      <c r="I61" s="91">
        <v>4469</v>
      </c>
      <c r="J61" s="83">
        <v>-1929</v>
      </c>
      <c r="K61" s="82">
        <v>-7275</v>
      </c>
      <c r="L61" s="91">
        <v>-90.28</v>
      </c>
      <c r="M61" s="83">
        <v>-30.08</v>
      </c>
      <c r="N61" s="82">
        <v>-7311</v>
      </c>
      <c r="O61" s="91">
        <v>-54.07</v>
      </c>
      <c r="P61" s="83">
        <v>-3.8260000000000001</v>
      </c>
      <c r="Q61" s="82">
        <v>-15.19</v>
      </c>
      <c r="R61" s="91">
        <v>4239</v>
      </c>
      <c r="S61" s="83">
        <v>-1255</v>
      </c>
      <c r="T61" s="82">
        <v>8.9740000000000002</v>
      </c>
      <c r="U61" s="91">
        <v>-4135</v>
      </c>
      <c r="V61" s="83">
        <v>2410</v>
      </c>
      <c r="W61" s="82">
        <v>-14413</v>
      </c>
      <c r="X61" s="91">
        <v>-43.58</v>
      </c>
      <c r="Y61" s="83">
        <v>-0.189</v>
      </c>
      <c r="Z61" s="82">
        <v>-14330</v>
      </c>
      <c r="AA61" s="91">
        <v>-100.5</v>
      </c>
      <c r="AB61" s="83">
        <v>-41.52</v>
      </c>
      <c r="AC61" s="82">
        <v>-6.2160000000000002</v>
      </c>
      <c r="AD61" s="91">
        <v>104</v>
      </c>
      <c r="AE61" s="83">
        <v>1155</v>
      </c>
    </row>
    <row r="62" spans="1:31" x14ac:dyDescent="0.25">
      <c r="A62" s="27">
        <f t="shared" si="1"/>
        <v>1997</v>
      </c>
      <c r="B62" s="82">
        <v>-7275</v>
      </c>
      <c r="C62" s="91">
        <v>-12.18</v>
      </c>
      <c r="D62" s="83">
        <v>-10.77</v>
      </c>
      <c r="E62" s="82">
        <v>-7320</v>
      </c>
      <c r="F62" s="91">
        <v>11.84</v>
      </c>
      <c r="G62" s="83">
        <v>4.6180000000000003</v>
      </c>
      <c r="H62" s="82">
        <v>-33.24</v>
      </c>
      <c r="I62" s="91">
        <v>4774</v>
      </c>
      <c r="J62" s="83">
        <v>-2047</v>
      </c>
      <c r="K62" s="82">
        <v>-7491</v>
      </c>
      <c r="L62" s="91">
        <v>-97.95</v>
      </c>
      <c r="M62" s="83">
        <v>-25.94</v>
      </c>
      <c r="N62" s="82">
        <v>-7524</v>
      </c>
      <c r="O62" s="91">
        <v>-57.01</v>
      </c>
      <c r="P62" s="83">
        <v>-0.34160000000000001</v>
      </c>
      <c r="Q62" s="82">
        <v>-19.75</v>
      </c>
      <c r="R62" s="91">
        <v>4544</v>
      </c>
      <c r="S62" s="83">
        <v>-1372</v>
      </c>
      <c r="T62" s="82">
        <v>3.032</v>
      </c>
      <c r="U62" s="91">
        <v>-4438</v>
      </c>
      <c r="V62" s="83">
        <v>2527</v>
      </c>
      <c r="W62" s="82">
        <v>-14844</v>
      </c>
      <c r="X62" s="91">
        <v>-45.17</v>
      </c>
      <c r="Y62" s="83">
        <v>4.2763999999999998</v>
      </c>
      <c r="Z62" s="82">
        <v>-14766</v>
      </c>
      <c r="AA62" s="91">
        <v>-110.13</v>
      </c>
      <c r="AB62" s="83">
        <v>-36.71</v>
      </c>
      <c r="AC62" s="82">
        <v>-16.718</v>
      </c>
      <c r="AD62" s="91">
        <v>106</v>
      </c>
      <c r="AE62" s="83">
        <v>1155</v>
      </c>
    </row>
    <row r="63" spans="1:31" x14ac:dyDescent="0.25">
      <c r="A63" s="27">
        <f t="shared" si="1"/>
        <v>2002</v>
      </c>
      <c r="B63" s="82">
        <v>-7381</v>
      </c>
      <c r="C63" s="91">
        <v>-14.52</v>
      </c>
      <c r="D63" s="83">
        <v>-10.82</v>
      </c>
      <c r="E63" s="82">
        <v>-7422</v>
      </c>
      <c r="F63" s="91">
        <v>12.53</v>
      </c>
      <c r="G63" s="83">
        <v>5.4950000000000001</v>
      </c>
      <c r="H63" s="82">
        <v>-34.909999999999997</v>
      </c>
      <c r="I63" s="91">
        <v>5030</v>
      </c>
      <c r="J63" s="83">
        <v>-2144</v>
      </c>
      <c r="K63" s="82">
        <v>-7621</v>
      </c>
      <c r="L63" s="91">
        <v>-102.5</v>
      </c>
      <c r="M63" s="83">
        <v>-19.54</v>
      </c>
      <c r="N63" s="82">
        <v>-7653</v>
      </c>
      <c r="O63" s="91">
        <v>-58.11</v>
      </c>
      <c r="P63" s="83">
        <v>4.367</v>
      </c>
      <c r="Q63" s="82">
        <v>-22.81</v>
      </c>
      <c r="R63" s="91">
        <v>4801</v>
      </c>
      <c r="S63" s="83">
        <v>-1465</v>
      </c>
      <c r="T63" s="82">
        <v>-7.27</v>
      </c>
      <c r="U63" s="91">
        <v>-4694</v>
      </c>
      <c r="V63" s="83">
        <v>2619</v>
      </c>
      <c r="W63" s="82">
        <v>-15075</v>
      </c>
      <c r="X63" s="91">
        <v>-45.58</v>
      </c>
      <c r="Y63" s="83">
        <v>9.8620000000000001</v>
      </c>
      <c r="Z63" s="82">
        <v>-15002</v>
      </c>
      <c r="AA63" s="91">
        <v>-117.02</v>
      </c>
      <c r="AB63" s="83">
        <v>-30.36</v>
      </c>
      <c r="AC63" s="82">
        <v>-30.08</v>
      </c>
      <c r="AD63" s="91">
        <v>107</v>
      </c>
      <c r="AE63" s="83">
        <v>1154</v>
      </c>
    </row>
    <row r="64" spans="1:31" x14ac:dyDescent="0.25">
      <c r="A64" s="27">
        <f t="shared" si="1"/>
        <v>2007</v>
      </c>
      <c r="B64" s="82">
        <v>-7432</v>
      </c>
      <c r="C64" s="91">
        <v>-16.29</v>
      </c>
      <c r="D64" s="83">
        <v>-10.89</v>
      </c>
      <c r="E64" s="82">
        <v>-7469</v>
      </c>
      <c r="F64" s="91">
        <v>12.55</v>
      </c>
      <c r="G64" s="83">
        <v>6.8929999999999998</v>
      </c>
      <c r="H64" s="82">
        <v>-35.25</v>
      </c>
      <c r="I64" s="91">
        <v>5245</v>
      </c>
      <c r="J64" s="83">
        <v>-2223</v>
      </c>
      <c r="K64" s="82">
        <v>-7705</v>
      </c>
      <c r="L64" s="91">
        <v>-106</v>
      </c>
      <c r="M64" s="83">
        <v>-13.48</v>
      </c>
      <c r="N64" s="82">
        <v>-7739</v>
      </c>
      <c r="O64" s="91">
        <v>-58.59</v>
      </c>
      <c r="P64" s="83">
        <v>8.0090000000000003</v>
      </c>
      <c r="Q64" s="82">
        <v>-24.17</v>
      </c>
      <c r="R64" s="91">
        <v>5014</v>
      </c>
      <c r="S64" s="83">
        <v>-1542</v>
      </c>
      <c r="T64" s="82">
        <v>-16.75</v>
      </c>
      <c r="U64" s="91">
        <v>-4905</v>
      </c>
      <c r="V64" s="83">
        <v>2694</v>
      </c>
      <c r="W64" s="82">
        <v>-15208</v>
      </c>
      <c r="X64" s="91">
        <v>-46.04</v>
      </c>
      <c r="Y64" s="83">
        <v>14.901999999999999</v>
      </c>
      <c r="Z64" s="82">
        <v>-15137</v>
      </c>
      <c r="AA64" s="91">
        <v>-122.29</v>
      </c>
      <c r="AB64" s="83">
        <v>-24.37</v>
      </c>
      <c r="AC64" s="82">
        <v>-40.92</v>
      </c>
      <c r="AD64" s="91">
        <v>109</v>
      </c>
      <c r="AE64" s="83">
        <v>1152</v>
      </c>
    </row>
    <row r="65" spans="1:31" x14ac:dyDescent="0.25">
      <c r="A65" s="27">
        <f t="shared" si="1"/>
        <v>2012</v>
      </c>
      <c r="B65" s="82">
        <v>-7457</v>
      </c>
      <c r="C65" s="91">
        <v>-17.350000000000001</v>
      </c>
      <c r="D65" s="83">
        <v>-10.99</v>
      </c>
      <c r="E65" s="82">
        <v>-7491</v>
      </c>
      <c r="F65" s="91">
        <v>12.62</v>
      </c>
      <c r="G65" s="83">
        <v>7.7755000000000001</v>
      </c>
      <c r="H65" s="82">
        <v>-34.700000000000003</v>
      </c>
      <c r="I65" s="91">
        <v>5426</v>
      </c>
      <c r="J65" s="83">
        <v>-2284</v>
      </c>
      <c r="K65" s="82">
        <v>-7763</v>
      </c>
      <c r="L65" s="91">
        <v>-109.3</v>
      </c>
      <c r="M65" s="83">
        <v>-8.1829999999999998</v>
      </c>
      <c r="N65" s="82">
        <v>-7797</v>
      </c>
      <c r="O65" s="91">
        <v>-58.94</v>
      </c>
      <c r="P65" s="83">
        <v>10.6</v>
      </c>
      <c r="Q65" s="82">
        <v>-23.89</v>
      </c>
      <c r="R65" s="91">
        <v>5191</v>
      </c>
      <c r="S65" s="83">
        <v>-1603</v>
      </c>
      <c r="T65" s="82">
        <v>-26.13</v>
      </c>
      <c r="U65" s="91">
        <v>-5081</v>
      </c>
      <c r="V65" s="83">
        <v>2755</v>
      </c>
      <c r="W65" s="82">
        <v>-15288</v>
      </c>
      <c r="X65" s="91">
        <v>-46.32</v>
      </c>
      <c r="Y65" s="83">
        <v>18.375499999999999</v>
      </c>
      <c r="Z65" s="82">
        <v>-15220</v>
      </c>
      <c r="AA65" s="91">
        <v>-126.65</v>
      </c>
      <c r="AB65" s="83">
        <v>-19.172999999999998</v>
      </c>
      <c r="AC65" s="82">
        <v>-50.02</v>
      </c>
      <c r="AD65" s="91">
        <v>110</v>
      </c>
      <c r="AE65" s="83">
        <v>1152</v>
      </c>
    </row>
    <row r="66" spans="1:31" x14ac:dyDescent="0.25">
      <c r="A66" s="27">
        <f t="shared" si="1"/>
        <v>2017</v>
      </c>
      <c r="B66" s="82">
        <v>-7474</v>
      </c>
      <c r="C66" s="91">
        <v>-18.100000000000001</v>
      </c>
      <c r="D66" s="83">
        <v>-10.9</v>
      </c>
      <c r="E66" s="82">
        <v>-7505</v>
      </c>
      <c r="F66" s="91">
        <v>12.91</v>
      </c>
      <c r="G66" s="83">
        <v>8.2669999999999995</v>
      </c>
      <c r="H66" s="82">
        <v>-33.770000000000003</v>
      </c>
      <c r="I66" s="91">
        <v>5582</v>
      </c>
      <c r="J66" s="83">
        <v>-2331</v>
      </c>
      <c r="K66" s="82">
        <v>-7804</v>
      </c>
      <c r="L66" s="91">
        <v>-112.4</v>
      </c>
      <c r="M66" s="83">
        <v>-4.2690000000000001</v>
      </c>
      <c r="N66" s="82">
        <v>-7837</v>
      </c>
      <c r="O66" s="91">
        <v>-59.56</v>
      </c>
      <c r="P66" s="83">
        <v>12.5</v>
      </c>
      <c r="Q66" s="82">
        <v>-22.87</v>
      </c>
      <c r="R66" s="91">
        <v>5341</v>
      </c>
      <c r="S66" s="83">
        <v>-1649</v>
      </c>
      <c r="T66" s="82">
        <v>-35.08</v>
      </c>
      <c r="U66" s="91">
        <v>-5230</v>
      </c>
      <c r="V66" s="83">
        <v>2800</v>
      </c>
      <c r="W66" s="82">
        <v>-15342</v>
      </c>
      <c r="X66" s="91">
        <v>-46.65</v>
      </c>
      <c r="Y66" s="83">
        <v>20.766999999999999</v>
      </c>
      <c r="Z66" s="82">
        <v>-15278</v>
      </c>
      <c r="AA66" s="91">
        <v>-130.5</v>
      </c>
      <c r="AB66" s="83">
        <v>-15.169</v>
      </c>
      <c r="AC66" s="82">
        <v>-57.95</v>
      </c>
      <c r="AD66" s="91">
        <v>111</v>
      </c>
      <c r="AE66" s="83">
        <v>1151</v>
      </c>
    </row>
    <row r="67" spans="1:31" x14ac:dyDescent="0.25">
      <c r="A67" s="27">
        <f t="shared" si="1"/>
        <v>2022</v>
      </c>
      <c r="B67" s="82">
        <v>-7487</v>
      </c>
      <c r="C67" s="91">
        <v>-18.61</v>
      </c>
      <c r="D67" s="83">
        <v>-10.75</v>
      </c>
      <c r="E67" s="82">
        <v>-7515</v>
      </c>
      <c r="F67" s="91">
        <v>13.64</v>
      </c>
      <c r="G67" s="83">
        <v>8.7379999999999995</v>
      </c>
      <c r="H67" s="82">
        <v>-33.03</v>
      </c>
      <c r="I67" s="91">
        <v>5717</v>
      </c>
      <c r="J67" s="83">
        <v>-2367</v>
      </c>
      <c r="K67" s="82">
        <v>-7832</v>
      </c>
      <c r="L67" s="91">
        <v>-115.3</v>
      </c>
      <c r="M67" s="83">
        <v>-1.1339999999999999</v>
      </c>
      <c r="N67" s="82">
        <v>-7864</v>
      </c>
      <c r="O67" s="91">
        <v>-60.47</v>
      </c>
      <c r="P67" s="83">
        <v>14.17</v>
      </c>
      <c r="Q67" s="82">
        <v>-21.76</v>
      </c>
      <c r="R67" s="91">
        <v>5471</v>
      </c>
      <c r="S67" s="83">
        <v>-1684</v>
      </c>
      <c r="T67" s="82">
        <v>-43.3</v>
      </c>
      <c r="U67" s="91">
        <v>-5359</v>
      </c>
      <c r="V67" s="83">
        <v>2836</v>
      </c>
      <c r="W67" s="82">
        <v>-15379</v>
      </c>
      <c r="X67" s="91">
        <v>-46.83</v>
      </c>
      <c r="Y67" s="83">
        <v>22.908000000000001</v>
      </c>
      <c r="Z67" s="82">
        <v>-15319</v>
      </c>
      <c r="AA67" s="91">
        <v>-133.91</v>
      </c>
      <c r="AB67" s="83">
        <v>-11.884</v>
      </c>
      <c r="AC67" s="82">
        <v>-65.06</v>
      </c>
      <c r="AD67" s="91">
        <v>112</v>
      </c>
      <c r="AE67" s="83">
        <v>1152</v>
      </c>
    </row>
    <row r="68" spans="1:31" x14ac:dyDescent="0.25">
      <c r="A68" s="27">
        <f t="shared" si="1"/>
        <v>2027</v>
      </c>
      <c r="B68" s="82">
        <v>-7498</v>
      </c>
      <c r="C68" s="91">
        <v>-18.95</v>
      </c>
      <c r="D68" s="83">
        <v>-10.66</v>
      </c>
      <c r="E68" s="82">
        <v>-7525</v>
      </c>
      <c r="F68" s="91">
        <v>14.36</v>
      </c>
      <c r="G68" s="83">
        <v>9.1690000000000005</v>
      </c>
      <c r="H68" s="82">
        <v>-32.119999999999997</v>
      </c>
      <c r="I68" s="91">
        <v>5836</v>
      </c>
      <c r="J68" s="83">
        <v>-2396</v>
      </c>
      <c r="K68" s="82">
        <v>-7852</v>
      </c>
      <c r="L68" s="91">
        <v>-117.6</v>
      </c>
      <c r="M68" s="83">
        <v>1.992</v>
      </c>
      <c r="N68" s="82">
        <v>-7882</v>
      </c>
      <c r="O68" s="91">
        <v>-61.51</v>
      </c>
      <c r="P68" s="83">
        <v>15.72</v>
      </c>
      <c r="Q68" s="82">
        <v>-20.51</v>
      </c>
      <c r="R68" s="91">
        <v>5584</v>
      </c>
      <c r="S68" s="83">
        <v>-1712</v>
      </c>
      <c r="T68" s="82">
        <v>-50.96</v>
      </c>
      <c r="U68" s="91">
        <v>-5471</v>
      </c>
      <c r="V68" s="83">
        <v>2864</v>
      </c>
      <c r="W68" s="82">
        <v>-15407</v>
      </c>
      <c r="X68" s="91">
        <v>-47.15</v>
      </c>
      <c r="Y68" s="83">
        <v>24.888999999999999</v>
      </c>
      <c r="Z68" s="82">
        <v>-15350</v>
      </c>
      <c r="AA68" s="91">
        <v>-136.55000000000001</v>
      </c>
      <c r="AB68" s="83">
        <v>-8.6679999999999993</v>
      </c>
      <c r="AC68" s="82">
        <v>-71.47</v>
      </c>
      <c r="AD68" s="91">
        <v>113</v>
      </c>
      <c r="AE68" s="83">
        <v>1152</v>
      </c>
    </row>
    <row r="69" spans="1:31" x14ac:dyDescent="0.25">
      <c r="A69" s="27">
        <f t="shared" si="1"/>
        <v>2032</v>
      </c>
      <c r="B69" s="82">
        <v>-7508</v>
      </c>
      <c r="C69" s="91">
        <v>-19.190000000000001</v>
      </c>
      <c r="D69" s="83">
        <v>-10.6</v>
      </c>
      <c r="E69" s="82">
        <v>-7534</v>
      </c>
      <c r="F69" s="91">
        <v>15.01</v>
      </c>
      <c r="G69" s="83">
        <v>9.5609999999999999</v>
      </c>
      <c r="H69" s="82">
        <v>-31.14</v>
      </c>
      <c r="I69" s="91">
        <v>5942</v>
      </c>
      <c r="J69" s="83">
        <v>-2418</v>
      </c>
      <c r="K69" s="82">
        <v>-7866</v>
      </c>
      <c r="L69" s="91">
        <v>-119.3</v>
      </c>
      <c r="M69" s="83">
        <v>5.032</v>
      </c>
      <c r="N69" s="82">
        <v>-7895</v>
      </c>
      <c r="O69" s="91">
        <v>-62.16</v>
      </c>
      <c r="P69" s="83">
        <v>17.149999999999999</v>
      </c>
      <c r="Q69" s="82">
        <v>-19.059999999999999</v>
      </c>
      <c r="R69" s="91">
        <v>5683</v>
      </c>
      <c r="S69" s="83">
        <v>-1734</v>
      </c>
      <c r="T69" s="82">
        <v>-57.4</v>
      </c>
      <c r="U69" s="91">
        <v>-5569</v>
      </c>
      <c r="V69" s="83">
        <v>2886</v>
      </c>
      <c r="W69" s="82">
        <v>-15429</v>
      </c>
      <c r="X69" s="91">
        <v>-47.15</v>
      </c>
      <c r="Y69" s="83">
        <v>26.710999999999999</v>
      </c>
      <c r="Z69" s="82">
        <v>-15374</v>
      </c>
      <c r="AA69" s="91">
        <v>-138.49</v>
      </c>
      <c r="AB69" s="83">
        <v>-5.5679999999999996</v>
      </c>
      <c r="AC69" s="82">
        <v>-76.459999999999994</v>
      </c>
      <c r="AD69" s="91">
        <v>114</v>
      </c>
      <c r="AE69" s="83">
        <v>1152</v>
      </c>
    </row>
    <row r="70" spans="1:31" x14ac:dyDescent="0.25">
      <c r="A70" s="27">
        <f t="shared" si="1"/>
        <v>2037</v>
      </c>
      <c r="B70" s="82">
        <v>-7518</v>
      </c>
      <c r="C70" s="91">
        <v>-19.45</v>
      </c>
      <c r="D70" s="83">
        <v>-10.59</v>
      </c>
      <c r="E70" s="82">
        <v>-7543</v>
      </c>
      <c r="F70" s="91">
        <v>15.48</v>
      </c>
      <c r="G70" s="83">
        <v>9.8620000000000001</v>
      </c>
      <c r="H70" s="82">
        <v>-30.17</v>
      </c>
      <c r="I70" s="91">
        <v>6037</v>
      </c>
      <c r="J70" s="83">
        <v>-2436</v>
      </c>
      <c r="K70" s="82">
        <v>-7877</v>
      </c>
      <c r="L70" s="91">
        <v>-120.7</v>
      </c>
      <c r="M70" s="83">
        <v>7.8449999999999998</v>
      </c>
      <c r="N70" s="82">
        <v>-7905</v>
      </c>
      <c r="O70" s="91">
        <v>-62.23</v>
      </c>
      <c r="P70" s="83">
        <v>18.760000000000002</v>
      </c>
      <c r="Q70" s="82">
        <v>-17.600000000000001</v>
      </c>
      <c r="R70" s="91">
        <v>5771</v>
      </c>
      <c r="S70" s="83">
        <v>-1752</v>
      </c>
      <c r="T70" s="82">
        <v>-62.91</v>
      </c>
      <c r="U70" s="91">
        <v>-5656</v>
      </c>
      <c r="V70" s="83">
        <v>2904</v>
      </c>
      <c r="W70" s="82">
        <v>-15448</v>
      </c>
      <c r="X70" s="91">
        <v>-46.75</v>
      </c>
      <c r="Y70" s="83">
        <v>28.622</v>
      </c>
      <c r="Z70" s="82">
        <v>-15395</v>
      </c>
      <c r="AA70" s="91">
        <v>-140.15</v>
      </c>
      <c r="AB70" s="83">
        <v>-2.7450000000000001</v>
      </c>
      <c r="AC70" s="82">
        <v>-80.510000000000005</v>
      </c>
      <c r="AD70" s="91">
        <v>115</v>
      </c>
      <c r="AE70" s="83">
        <v>1152</v>
      </c>
    </row>
    <row r="71" spans="1:31" x14ac:dyDescent="0.25">
      <c r="A71" s="27">
        <f t="shared" si="1"/>
        <v>2042</v>
      </c>
      <c r="B71" s="82">
        <v>-7527</v>
      </c>
      <c r="C71" s="91">
        <v>-19.72</v>
      </c>
      <c r="D71" s="83">
        <v>-10.73</v>
      </c>
      <c r="E71" s="82">
        <v>-7552</v>
      </c>
      <c r="F71" s="91">
        <v>15.96</v>
      </c>
      <c r="G71" s="83">
        <v>10.08</v>
      </c>
      <c r="H71" s="82">
        <v>-29.2</v>
      </c>
      <c r="I71" s="91">
        <v>6122</v>
      </c>
      <c r="J71" s="83">
        <v>-2449</v>
      </c>
      <c r="K71" s="82">
        <v>-7885</v>
      </c>
      <c r="L71" s="91">
        <v>-121.8</v>
      </c>
      <c r="M71" s="83">
        <v>10.48</v>
      </c>
      <c r="N71" s="82">
        <v>-7911</v>
      </c>
      <c r="O71" s="91">
        <v>-61.95</v>
      </c>
      <c r="P71" s="83">
        <v>20.16</v>
      </c>
      <c r="Q71" s="82">
        <v>-16.2</v>
      </c>
      <c r="R71" s="91">
        <v>5849</v>
      </c>
      <c r="S71" s="83">
        <v>-1766</v>
      </c>
      <c r="T71" s="82">
        <v>-67.849999999999994</v>
      </c>
      <c r="U71" s="91">
        <v>-5733</v>
      </c>
      <c r="V71" s="83">
        <v>2918</v>
      </c>
      <c r="W71" s="82">
        <v>-15463</v>
      </c>
      <c r="X71" s="91">
        <v>-45.99</v>
      </c>
      <c r="Y71" s="83">
        <v>30.24</v>
      </c>
      <c r="Z71" s="82">
        <v>-15412</v>
      </c>
      <c r="AA71" s="91">
        <v>-141.52000000000001</v>
      </c>
      <c r="AB71" s="83">
        <v>-0.25</v>
      </c>
      <c r="AC71" s="82">
        <v>-84.05</v>
      </c>
      <c r="AD71" s="91">
        <v>116</v>
      </c>
      <c r="AE71" s="83">
        <v>1152</v>
      </c>
    </row>
    <row r="72" spans="1:31" x14ac:dyDescent="0.25">
      <c r="A72" s="27">
        <f t="shared" si="1"/>
        <v>2047</v>
      </c>
      <c r="B72" s="82">
        <v>-7537</v>
      </c>
      <c r="C72" s="91">
        <v>-19.899999999999999</v>
      </c>
      <c r="D72" s="83">
        <v>-10.89</v>
      </c>
      <c r="E72" s="82">
        <v>-7560</v>
      </c>
      <c r="F72" s="91">
        <v>16.329999999999998</v>
      </c>
      <c r="G72" s="83">
        <v>10.199999999999999</v>
      </c>
      <c r="H72" s="82">
        <v>-28.17</v>
      </c>
      <c r="I72" s="91">
        <v>6200</v>
      </c>
      <c r="J72" s="83">
        <v>-2460</v>
      </c>
      <c r="K72" s="82">
        <v>-7891</v>
      </c>
      <c r="L72" s="91">
        <v>-122.6</v>
      </c>
      <c r="M72" s="83">
        <v>12.96</v>
      </c>
      <c r="N72" s="82">
        <v>-7916</v>
      </c>
      <c r="O72" s="91">
        <v>-61.69</v>
      </c>
      <c r="P72" s="83">
        <v>21.28</v>
      </c>
      <c r="Q72" s="82">
        <v>-14.93</v>
      </c>
      <c r="R72" s="91">
        <v>5918</v>
      </c>
      <c r="S72" s="83">
        <v>-1777</v>
      </c>
      <c r="T72" s="82">
        <v>-72.23</v>
      </c>
      <c r="U72" s="91">
        <v>-5801</v>
      </c>
      <c r="V72" s="83">
        <v>2930</v>
      </c>
      <c r="W72" s="82">
        <v>-15476</v>
      </c>
      <c r="X72" s="91">
        <v>-45.36</v>
      </c>
      <c r="Y72" s="83">
        <v>31.48</v>
      </c>
      <c r="Z72" s="82">
        <v>-15428</v>
      </c>
      <c r="AA72" s="91">
        <v>-142.5</v>
      </c>
      <c r="AB72" s="83">
        <v>2.0699999999999998</v>
      </c>
      <c r="AC72" s="82">
        <v>-87.16</v>
      </c>
      <c r="AD72" s="91">
        <v>117</v>
      </c>
      <c r="AE72" s="83">
        <v>1153</v>
      </c>
    </row>
    <row r="73" spans="1:31" x14ac:dyDescent="0.25">
      <c r="A73" s="27">
        <f t="shared" si="1"/>
        <v>2052</v>
      </c>
      <c r="B73" s="82">
        <v>-7546</v>
      </c>
      <c r="C73" s="91">
        <v>-20.07</v>
      </c>
      <c r="D73" s="83">
        <v>-11.04</v>
      </c>
      <c r="E73" s="82">
        <v>-7569</v>
      </c>
      <c r="F73" s="91">
        <v>16.649999999999999</v>
      </c>
      <c r="G73" s="83">
        <v>10.24</v>
      </c>
      <c r="H73" s="82">
        <v>-27.09</v>
      </c>
      <c r="I73" s="91">
        <v>6269</v>
      </c>
      <c r="J73" s="83">
        <v>-2469</v>
      </c>
      <c r="K73" s="82">
        <v>-7896</v>
      </c>
      <c r="L73" s="91">
        <v>-123.2</v>
      </c>
      <c r="M73" s="83">
        <v>15.28</v>
      </c>
      <c r="N73" s="82">
        <v>-7920</v>
      </c>
      <c r="O73" s="91">
        <v>-61.45</v>
      </c>
      <c r="P73" s="83">
        <v>22.18</v>
      </c>
      <c r="Q73" s="82">
        <v>-13.75</v>
      </c>
      <c r="R73" s="91">
        <v>5981</v>
      </c>
      <c r="S73" s="83">
        <v>-1787</v>
      </c>
      <c r="T73" s="82">
        <v>-76.099999999999994</v>
      </c>
      <c r="U73" s="91">
        <v>-5863</v>
      </c>
      <c r="V73" s="83">
        <v>2939</v>
      </c>
      <c r="W73" s="82">
        <v>-15489</v>
      </c>
      <c r="X73" s="91">
        <v>-44.8</v>
      </c>
      <c r="Y73" s="83">
        <v>32.42</v>
      </c>
      <c r="Z73" s="82">
        <v>-15442</v>
      </c>
      <c r="AA73" s="91">
        <v>-143.27000000000001</v>
      </c>
      <c r="AB73" s="83">
        <v>4.24</v>
      </c>
      <c r="AC73" s="82">
        <v>-89.85</v>
      </c>
      <c r="AD73" s="91">
        <v>118</v>
      </c>
      <c r="AE73" s="83">
        <v>1152</v>
      </c>
    </row>
    <row r="74" spans="1:31" x14ac:dyDescent="0.25">
      <c r="A74" s="27">
        <f t="shared" si="1"/>
        <v>2057</v>
      </c>
      <c r="B74" s="82">
        <v>-7554</v>
      </c>
      <c r="C74" s="91">
        <v>-20.190000000000001</v>
      </c>
      <c r="D74" s="83">
        <v>-11.26</v>
      </c>
      <c r="E74" s="82">
        <v>-7577</v>
      </c>
      <c r="F74" s="91">
        <v>16.97</v>
      </c>
      <c r="G74" s="83">
        <v>10.42</v>
      </c>
      <c r="H74" s="82">
        <v>-25.74</v>
      </c>
      <c r="I74" s="91">
        <v>6333</v>
      </c>
      <c r="J74" s="83">
        <v>-2476</v>
      </c>
      <c r="K74" s="82">
        <v>-7900</v>
      </c>
      <c r="L74" s="91">
        <v>-123.7</v>
      </c>
      <c r="M74" s="83">
        <v>17.399999999999999</v>
      </c>
      <c r="N74" s="82">
        <v>-7923</v>
      </c>
      <c r="O74" s="91">
        <v>-61.33</v>
      </c>
      <c r="P74" s="83">
        <v>23.07</v>
      </c>
      <c r="Q74" s="82">
        <v>-12.69</v>
      </c>
      <c r="R74" s="91">
        <v>6037</v>
      </c>
      <c r="S74" s="83">
        <v>-1795</v>
      </c>
      <c r="T74" s="82">
        <v>-79.44</v>
      </c>
      <c r="U74" s="91">
        <v>-5919</v>
      </c>
      <c r="V74" s="83">
        <v>2947</v>
      </c>
      <c r="W74" s="82">
        <v>-15500</v>
      </c>
      <c r="X74" s="91">
        <v>-44.36</v>
      </c>
      <c r="Y74" s="83">
        <v>33.49</v>
      </c>
      <c r="Z74" s="82">
        <v>-15454</v>
      </c>
      <c r="AA74" s="91">
        <v>-143.88999999999999</v>
      </c>
      <c r="AB74" s="83">
        <v>6.14</v>
      </c>
      <c r="AC74" s="82">
        <v>-92.13</v>
      </c>
      <c r="AD74" s="91">
        <v>118</v>
      </c>
      <c r="AE74" s="83">
        <v>1152</v>
      </c>
    </row>
    <row r="75" spans="1:31" x14ac:dyDescent="0.25">
      <c r="A75" s="27">
        <f t="shared" si="1"/>
        <v>2062</v>
      </c>
      <c r="B75" s="82">
        <v>-7563</v>
      </c>
      <c r="C75" s="91">
        <v>-20.25</v>
      </c>
      <c r="D75" s="83">
        <v>-11.52</v>
      </c>
      <c r="E75" s="82">
        <v>-7585</v>
      </c>
      <c r="F75" s="91">
        <v>17.25</v>
      </c>
      <c r="G75" s="83">
        <v>10.49</v>
      </c>
      <c r="H75" s="82">
        <v>-24.26</v>
      </c>
      <c r="I75" s="91">
        <v>6391</v>
      </c>
      <c r="J75" s="83">
        <v>-2481</v>
      </c>
      <c r="K75" s="82">
        <v>-7903</v>
      </c>
      <c r="L75" s="91">
        <v>-124.2</v>
      </c>
      <c r="M75" s="83">
        <v>19.41</v>
      </c>
      <c r="N75" s="82">
        <v>-7926</v>
      </c>
      <c r="O75" s="91">
        <v>-61.39</v>
      </c>
      <c r="P75" s="83">
        <v>23.92</v>
      </c>
      <c r="Q75" s="82">
        <v>-11.73</v>
      </c>
      <c r="R75" s="91">
        <v>6088</v>
      </c>
      <c r="S75" s="83">
        <v>-1801</v>
      </c>
      <c r="T75" s="82">
        <v>-82.33</v>
      </c>
      <c r="U75" s="91">
        <v>-5969</v>
      </c>
      <c r="V75" s="83">
        <v>2954</v>
      </c>
      <c r="W75" s="82">
        <v>-15511</v>
      </c>
      <c r="X75" s="91">
        <v>-44.14</v>
      </c>
      <c r="Y75" s="83">
        <v>34.409999999999997</v>
      </c>
      <c r="Z75" s="82">
        <v>-15466</v>
      </c>
      <c r="AA75" s="91">
        <v>-144.44999999999999</v>
      </c>
      <c r="AB75" s="83">
        <v>7.89</v>
      </c>
      <c r="AC75" s="82">
        <v>-94.06</v>
      </c>
      <c r="AD75" s="91">
        <v>119</v>
      </c>
      <c r="AE75" s="83">
        <v>1153</v>
      </c>
    </row>
    <row r="76" spans="1:31" ht="15.75" thickBot="1" x14ac:dyDescent="0.3">
      <c r="A76" s="30">
        <v>2067</v>
      </c>
      <c r="B76" s="85">
        <v>-7571</v>
      </c>
      <c r="C76" s="92">
        <v>-20.309999999999999</v>
      </c>
      <c r="D76" s="86">
        <v>-11.82</v>
      </c>
      <c r="E76" s="85">
        <v>-7592</v>
      </c>
      <c r="F76" s="92">
        <v>17.61</v>
      </c>
      <c r="G76" s="86">
        <v>10.53</v>
      </c>
      <c r="H76" s="85">
        <v>-22.87</v>
      </c>
      <c r="I76" s="92">
        <v>6444</v>
      </c>
      <c r="J76" s="86">
        <v>-2486</v>
      </c>
      <c r="K76" s="85">
        <v>-7906</v>
      </c>
      <c r="L76" s="92">
        <v>-124.7</v>
      </c>
      <c r="M76" s="86">
        <v>21.28</v>
      </c>
      <c r="N76" s="85">
        <v>-7928</v>
      </c>
      <c r="O76" s="92">
        <v>-61.44</v>
      </c>
      <c r="P76" s="86">
        <v>24.75</v>
      </c>
      <c r="Q76" s="85">
        <v>-10.87</v>
      </c>
      <c r="R76" s="92">
        <v>6135</v>
      </c>
      <c r="S76" s="86">
        <v>-1806</v>
      </c>
      <c r="T76" s="85">
        <v>-84.86</v>
      </c>
      <c r="U76" s="92">
        <v>-6015</v>
      </c>
      <c r="V76" s="86">
        <v>2960</v>
      </c>
      <c r="W76" s="85">
        <v>-15520</v>
      </c>
      <c r="X76" s="92">
        <v>-43.83</v>
      </c>
      <c r="Y76" s="86">
        <v>35.28</v>
      </c>
      <c r="Z76" s="85">
        <v>-15477</v>
      </c>
      <c r="AA76" s="92">
        <v>-145.01</v>
      </c>
      <c r="AB76" s="86">
        <v>9.4600000000000009</v>
      </c>
      <c r="AC76" s="85">
        <v>-95.73</v>
      </c>
      <c r="AD76" s="92">
        <v>120</v>
      </c>
      <c r="AE76" s="86">
        <v>1154</v>
      </c>
    </row>
    <row r="77" spans="1:31" ht="15.75" thickBot="1" x14ac:dyDescent="0.3"/>
    <row r="78" spans="1:31" ht="15.75" thickBot="1" x14ac:dyDescent="0.3">
      <c r="A78" s="140" t="s">
        <v>43</v>
      </c>
      <c r="B78" s="141"/>
      <c r="C78" s="141"/>
      <c r="D78" s="141"/>
      <c r="E78" s="141"/>
      <c r="F78" s="141"/>
      <c r="G78" s="141"/>
      <c r="H78" s="141"/>
      <c r="I78" s="141"/>
      <c r="J78" s="141"/>
      <c r="K78" s="141"/>
      <c r="L78" s="141"/>
      <c r="M78" s="141"/>
      <c r="N78" s="142"/>
    </row>
    <row r="94" spans="1:14" ht="15.75" thickBot="1" x14ac:dyDescent="0.3"/>
    <row r="95" spans="1:14" ht="15.75" thickBot="1" x14ac:dyDescent="0.3">
      <c r="A95" s="140" t="s">
        <v>20</v>
      </c>
      <c r="B95" s="141"/>
      <c r="C95" s="141"/>
      <c r="D95" s="142"/>
      <c r="F95" s="140" t="s">
        <v>23</v>
      </c>
      <c r="G95" s="141"/>
      <c r="H95" s="141"/>
      <c r="I95" s="142"/>
      <c r="K95" s="146" t="s">
        <v>26</v>
      </c>
      <c r="L95" s="147"/>
      <c r="M95" s="147"/>
      <c r="N95" s="148"/>
    </row>
    <row r="96" spans="1:14" x14ac:dyDescent="0.25">
      <c r="A96" s="149" t="s">
        <v>21</v>
      </c>
      <c r="B96" s="150"/>
      <c r="C96" s="151"/>
      <c r="D96" s="8">
        <f>0.421401-0.149752</f>
        <v>0.27164900000000003</v>
      </c>
      <c r="F96" s="149" t="s">
        <v>24</v>
      </c>
      <c r="G96" s="150"/>
      <c r="H96" s="151"/>
      <c r="I96" s="78" t="s">
        <v>85</v>
      </c>
      <c r="K96" s="149" t="s">
        <v>27</v>
      </c>
      <c r="L96" s="150"/>
      <c r="M96" s="150"/>
      <c r="N96" s="79" t="e">
        <f>I96/D96</f>
        <v>#VALUE!</v>
      </c>
    </row>
    <row r="97" spans="1:14" ht="15.75" thickBot="1" x14ac:dyDescent="0.3">
      <c r="A97" s="143" t="s">
        <v>22</v>
      </c>
      <c r="B97" s="144"/>
      <c r="C97" s="145"/>
      <c r="D97" s="76" t="s">
        <v>85</v>
      </c>
      <c r="F97" s="143" t="s">
        <v>25</v>
      </c>
      <c r="G97" s="144"/>
      <c r="H97" s="145"/>
      <c r="I97" s="76" t="s">
        <v>85</v>
      </c>
      <c r="K97" s="143" t="s">
        <v>28</v>
      </c>
      <c r="L97" s="144"/>
      <c r="M97" s="144"/>
      <c r="N97" s="77" t="e">
        <f>I97/D97</f>
        <v>#VALUE!</v>
      </c>
    </row>
  </sheetData>
  <mergeCells count="28">
    <mergeCell ref="B8:C8"/>
    <mergeCell ref="E8:F8"/>
    <mergeCell ref="A1:C1"/>
    <mergeCell ref="A36:D36"/>
    <mergeCell ref="A7:F7"/>
    <mergeCell ref="A8:A9"/>
    <mergeCell ref="T50:V50"/>
    <mergeCell ref="W50:Y50"/>
    <mergeCell ref="Z50:AB50"/>
    <mergeCell ref="AC50:AE50"/>
    <mergeCell ref="A49:AE49"/>
    <mergeCell ref="A50:A51"/>
    <mergeCell ref="B50:D50"/>
    <mergeCell ref="E50:G50"/>
    <mergeCell ref="H50:J50"/>
    <mergeCell ref="K50:M50"/>
    <mergeCell ref="N50:P50"/>
    <mergeCell ref="Q50:S50"/>
    <mergeCell ref="A97:C97"/>
    <mergeCell ref="F97:H97"/>
    <mergeCell ref="K97:M97"/>
    <mergeCell ref="A78:N78"/>
    <mergeCell ref="A95:D95"/>
    <mergeCell ref="F95:I95"/>
    <mergeCell ref="K95:N95"/>
    <mergeCell ref="A96:C96"/>
    <mergeCell ref="F96:H96"/>
    <mergeCell ref="K96:M96"/>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816A-3D02-4AC5-872A-2870936F6F1C}">
  <dimension ref="A1:AE97"/>
  <sheetViews>
    <sheetView zoomScale="60" zoomScaleNormal="60" workbookViewId="0">
      <selection activeCell="P92" sqref="P92"/>
    </sheetView>
  </sheetViews>
  <sheetFormatPr defaultColWidth="11.42578125" defaultRowHeight="15" x14ac:dyDescent="0.25"/>
  <cols>
    <col min="1" max="1" width="18" bestFit="1" customWidth="1"/>
    <col min="4" max="4" width="19.42578125" customWidth="1"/>
    <col min="13" max="13" width="12.5703125" customWidth="1"/>
  </cols>
  <sheetData>
    <row r="1" spans="1:6" ht="15.75" thickBot="1" x14ac:dyDescent="0.3">
      <c r="A1" s="140" t="s">
        <v>39</v>
      </c>
      <c r="B1" s="141"/>
      <c r="C1" s="142"/>
    </row>
    <row r="2" spans="1:6" x14ac:dyDescent="0.25">
      <c r="A2" s="19" t="s">
        <v>34</v>
      </c>
      <c r="B2" s="16" t="s">
        <v>35</v>
      </c>
      <c r="C2" s="12" t="s">
        <v>36</v>
      </c>
    </row>
    <row r="3" spans="1:6" x14ac:dyDescent="0.25">
      <c r="A3" s="20" t="s">
        <v>31</v>
      </c>
      <c r="B3" s="17"/>
      <c r="C3" s="13"/>
    </row>
    <row r="4" spans="1:6" x14ac:dyDescent="0.25">
      <c r="A4" s="20" t="s">
        <v>32</v>
      </c>
      <c r="B4" s="17" t="s">
        <v>37</v>
      </c>
      <c r="C4" s="13"/>
    </row>
    <row r="5" spans="1:6" ht="15.75" thickBot="1" x14ac:dyDescent="0.3">
      <c r="A5" s="21" t="s">
        <v>33</v>
      </c>
      <c r="B5" s="18"/>
      <c r="C5" s="14"/>
    </row>
    <row r="6" spans="1:6" ht="15.75" thickBot="1" x14ac:dyDescent="0.3"/>
    <row r="7" spans="1:6" ht="15.75" thickBot="1" x14ac:dyDescent="0.3">
      <c r="A7" s="140" t="s">
        <v>41</v>
      </c>
      <c r="B7" s="141"/>
      <c r="C7" s="141"/>
      <c r="D7" s="141"/>
      <c r="E7" s="141"/>
      <c r="F7" s="142"/>
    </row>
    <row r="8" spans="1:6" ht="15.75" thickBot="1" x14ac:dyDescent="0.3">
      <c r="A8" s="159" t="s">
        <v>5</v>
      </c>
      <c r="B8" s="157" t="s">
        <v>0</v>
      </c>
      <c r="C8" s="158"/>
      <c r="D8" s="2" t="s">
        <v>3</v>
      </c>
      <c r="E8" s="157" t="s">
        <v>4</v>
      </c>
      <c r="F8" s="158"/>
    </row>
    <row r="9" spans="1:6" ht="15.75" thickBot="1" x14ac:dyDescent="0.3">
      <c r="A9" s="160"/>
      <c r="B9" s="4" t="s">
        <v>1</v>
      </c>
      <c r="C9" s="5" t="s">
        <v>2</v>
      </c>
      <c r="D9" s="26" t="s">
        <v>2</v>
      </c>
      <c r="E9" s="4" t="s">
        <v>1</v>
      </c>
      <c r="F9" s="5" t="s">
        <v>2</v>
      </c>
    </row>
    <row r="10" spans="1:6" x14ac:dyDescent="0.25">
      <c r="A10" s="27">
        <v>1932</v>
      </c>
      <c r="B10" s="82">
        <f>B11</f>
        <v>0.42140100000000003</v>
      </c>
      <c r="C10" s="83">
        <f>C11</f>
        <v>-0.77516799999999997</v>
      </c>
      <c r="D10" s="84">
        <f>D11</f>
        <v>-0.70561099999999999</v>
      </c>
      <c r="E10" s="82">
        <f>E11</f>
        <v>0.19394599999999998</v>
      </c>
      <c r="F10" s="83">
        <f>F11</f>
        <v>-0.77139099999999994</v>
      </c>
    </row>
    <row r="11" spans="1:6" x14ac:dyDescent="0.25">
      <c r="A11" s="27">
        <v>1952</v>
      </c>
      <c r="B11" s="82">
        <v>0.42140100000000003</v>
      </c>
      <c r="C11" s="83">
        <v>-0.77516799999999997</v>
      </c>
      <c r="D11" s="84">
        <v>-0.70561099999999999</v>
      </c>
      <c r="E11" s="82">
        <v>0.19394599999999998</v>
      </c>
      <c r="F11" s="83">
        <v>-0.77139099999999994</v>
      </c>
    </row>
    <row r="12" spans="1:6" x14ac:dyDescent="0.25">
      <c r="A12" s="27">
        <f>A11+5</f>
        <v>1957</v>
      </c>
      <c r="B12" s="82">
        <v>-8.3679700000000015</v>
      </c>
      <c r="C12" s="83">
        <v>3.2506499999999998</v>
      </c>
      <c r="D12" s="84">
        <v>2.6894900000000002</v>
      </c>
      <c r="E12" s="82">
        <v>4.8879099999999998</v>
      </c>
      <c r="F12" s="83">
        <v>1.9678299999999997</v>
      </c>
    </row>
    <row r="13" spans="1:6" x14ac:dyDescent="0.25">
      <c r="A13" s="27">
        <f t="shared" ref="A13:A33" si="0">A12+5</f>
        <v>1962</v>
      </c>
      <c r="B13" s="82">
        <v>-17.155000000000001</v>
      </c>
      <c r="C13" s="83">
        <v>7.2763900000000001</v>
      </c>
      <c r="D13" s="84">
        <v>6.0829599999999999</v>
      </c>
      <c r="E13" s="82">
        <v>9.5828699999999998</v>
      </c>
      <c r="F13" s="83">
        <v>4.7063900000000007</v>
      </c>
    </row>
    <row r="14" spans="1:6" x14ac:dyDescent="0.25">
      <c r="A14" s="27">
        <f t="shared" si="0"/>
        <v>1967</v>
      </c>
      <c r="B14" s="82">
        <v>-25.857100000000003</v>
      </c>
      <c r="C14" s="83">
        <v>11.298300000000001</v>
      </c>
      <c r="D14" s="84">
        <v>9.4456500000000005</v>
      </c>
      <c r="E14" s="82">
        <v>14.3085</v>
      </c>
      <c r="F14" s="83">
        <v>7.44076</v>
      </c>
    </row>
    <row r="15" spans="1:6" x14ac:dyDescent="0.25">
      <c r="A15" s="27">
        <f t="shared" si="0"/>
        <v>1972</v>
      </c>
      <c r="B15" s="82">
        <v>-34.449100000000001</v>
      </c>
      <c r="C15" s="83">
        <v>15.331799999999999</v>
      </c>
      <c r="D15" s="84">
        <v>12.680399999999999</v>
      </c>
      <c r="E15" s="82">
        <v>19.032799999999998</v>
      </c>
      <c r="F15" s="83">
        <v>10.210000000000001</v>
      </c>
    </row>
    <row r="16" spans="1:6" x14ac:dyDescent="0.25">
      <c r="A16" s="27">
        <f t="shared" si="0"/>
        <v>1977</v>
      </c>
      <c r="B16" s="82">
        <v>-42.859000000000002</v>
      </c>
      <c r="C16" s="83">
        <v>19.383900000000001</v>
      </c>
      <c r="D16" s="84">
        <v>15.878400000000001</v>
      </c>
      <c r="E16" s="82">
        <v>23.745800000000003</v>
      </c>
      <c r="F16" s="83">
        <v>12.9747</v>
      </c>
    </row>
    <row r="17" spans="1:6" x14ac:dyDescent="0.25">
      <c r="A17" s="27">
        <f t="shared" si="0"/>
        <v>1982</v>
      </c>
      <c r="B17" s="82">
        <v>-51.0197</v>
      </c>
      <c r="C17" s="83">
        <v>23.425000000000001</v>
      </c>
      <c r="D17" s="84">
        <v>19.041099999999997</v>
      </c>
      <c r="E17" s="82">
        <v>28.503400000000003</v>
      </c>
      <c r="F17" s="83">
        <v>15.727499999999999</v>
      </c>
    </row>
    <row r="18" spans="1:6" x14ac:dyDescent="0.25">
      <c r="A18" s="27">
        <f t="shared" si="0"/>
        <v>1987</v>
      </c>
      <c r="B18" s="82">
        <v>-59.038800000000002</v>
      </c>
      <c r="C18" s="83">
        <v>27.509</v>
      </c>
      <c r="D18" s="84">
        <v>22.161199999999997</v>
      </c>
      <c r="E18" s="82">
        <v>33.375399999999999</v>
      </c>
      <c r="F18" s="83">
        <v>18.435600000000001</v>
      </c>
    </row>
    <row r="19" spans="1:6" x14ac:dyDescent="0.25">
      <c r="A19" s="27">
        <f t="shared" si="0"/>
        <v>1992</v>
      </c>
      <c r="B19" s="82">
        <v>-66.962400000000002</v>
      </c>
      <c r="C19" s="83">
        <v>31.681099999999997</v>
      </c>
      <c r="D19" s="84">
        <v>25.261599999999998</v>
      </c>
      <c r="E19" s="82">
        <v>38.349000000000004</v>
      </c>
      <c r="F19" s="83">
        <v>21.173100000000002</v>
      </c>
    </row>
    <row r="20" spans="1:6" x14ac:dyDescent="0.25">
      <c r="A20" s="27">
        <f t="shared" si="0"/>
        <v>1997</v>
      </c>
      <c r="B20" s="82">
        <v>-74.739500000000007</v>
      </c>
      <c r="C20" s="83">
        <v>35.900099999999995</v>
      </c>
      <c r="D20" s="84">
        <v>28.3462</v>
      </c>
      <c r="E20" s="82">
        <v>43.412800000000004</v>
      </c>
      <c r="F20" s="83">
        <v>23.969899999999999</v>
      </c>
    </row>
    <row r="21" spans="1:6" x14ac:dyDescent="0.25">
      <c r="A21" s="27">
        <f t="shared" si="0"/>
        <v>2002</v>
      </c>
      <c r="B21" s="82">
        <v>-82.488599999999991</v>
      </c>
      <c r="C21" s="83">
        <v>40.163499999999999</v>
      </c>
      <c r="D21" s="84">
        <v>31.420700000000004</v>
      </c>
      <c r="E21" s="82">
        <v>48.494599999999998</v>
      </c>
      <c r="F21" s="83">
        <v>26.782799999999998</v>
      </c>
    </row>
    <row r="22" spans="1:6" x14ac:dyDescent="0.25">
      <c r="A22" s="27">
        <f t="shared" si="0"/>
        <v>2007</v>
      </c>
      <c r="B22" s="82">
        <v>-90.259799999999998</v>
      </c>
      <c r="C22" s="83">
        <v>44.451100000000004</v>
      </c>
      <c r="D22" s="84">
        <v>34.491500000000002</v>
      </c>
      <c r="E22" s="82">
        <v>53.581700000000005</v>
      </c>
      <c r="F22" s="83">
        <v>29.616900000000001</v>
      </c>
    </row>
    <row r="23" spans="1:6" x14ac:dyDescent="0.25">
      <c r="A23" s="27">
        <f t="shared" si="0"/>
        <v>2012</v>
      </c>
      <c r="B23" s="82">
        <v>-98.086799999999997</v>
      </c>
      <c r="C23" s="83">
        <v>48.777000000000001</v>
      </c>
      <c r="D23" s="84">
        <v>37.566400000000002</v>
      </c>
      <c r="E23" s="82">
        <v>58.662400000000005</v>
      </c>
      <c r="F23" s="83">
        <v>32.473799999999997</v>
      </c>
    </row>
    <row r="24" spans="1:6" x14ac:dyDescent="0.25">
      <c r="A24" s="27">
        <f t="shared" si="0"/>
        <v>2017</v>
      </c>
      <c r="B24" s="82">
        <v>-105.994</v>
      </c>
      <c r="C24" s="83">
        <v>53.142899999999997</v>
      </c>
      <c r="D24" s="84">
        <v>40.643599999999999</v>
      </c>
      <c r="E24" s="82">
        <v>63.726199999999999</v>
      </c>
      <c r="F24" s="83">
        <v>35.357600000000005</v>
      </c>
    </row>
    <row r="25" spans="1:6" x14ac:dyDescent="0.25">
      <c r="A25" s="27">
        <f t="shared" si="0"/>
        <v>2022</v>
      </c>
      <c r="B25" s="82">
        <v>-113.93</v>
      </c>
      <c r="C25" s="83">
        <v>57.529600000000002</v>
      </c>
      <c r="D25" s="84">
        <v>43.706099999999999</v>
      </c>
      <c r="E25" s="82">
        <v>68.783200000000008</v>
      </c>
      <c r="F25" s="83">
        <v>38.263500000000001</v>
      </c>
    </row>
    <row r="26" spans="1:6" x14ac:dyDescent="0.25">
      <c r="A26" s="27">
        <f t="shared" si="0"/>
        <v>2027</v>
      </c>
      <c r="B26" s="82">
        <v>-121.87</v>
      </c>
      <c r="C26" s="83">
        <v>61.927199999999999</v>
      </c>
      <c r="D26" s="84">
        <v>46.736600000000003</v>
      </c>
      <c r="E26" s="82">
        <v>73.849599999999995</v>
      </c>
      <c r="F26" s="83">
        <v>41.176900000000003</v>
      </c>
    </row>
    <row r="27" spans="1:6" x14ac:dyDescent="0.25">
      <c r="A27" s="27">
        <f t="shared" si="0"/>
        <v>2032</v>
      </c>
      <c r="B27" s="82">
        <v>-129.80199999999999</v>
      </c>
      <c r="C27" s="83">
        <v>66.332699999999988</v>
      </c>
      <c r="D27" s="84">
        <v>49.738100000000003</v>
      </c>
      <c r="E27" s="82">
        <v>78.927899999999994</v>
      </c>
      <c r="F27" s="83">
        <v>44.0929</v>
      </c>
    </row>
    <row r="28" spans="1:6" x14ac:dyDescent="0.25">
      <c r="A28" s="27">
        <f t="shared" si="0"/>
        <v>2037</v>
      </c>
      <c r="B28" s="82">
        <v>-137.72400000000002</v>
      </c>
      <c r="C28" s="83">
        <v>70.746300000000005</v>
      </c>
      <c r="D28" s="84">
        <v>52.713500000000003</v>
      </c>
      <c r="E28" s="82">
        <v>84.0124</v>
      </c>
      <c r="F28" s="83">
        <v>47.014299999999999</v>
      </c>
    </row>
    <row r="29" spans="1:6" x14ac:dyDescent="0.25">
      <c r="A29" s="27">
        <f t="shared" si="0"/>
        <v>2042</v>
      </c>
      <c r="B29" s="82">
        <v>-145.64599999999999</v>
      </c>
      <c r="C29" s="83">
        <v>75.169700000000006</v>
      </c>
      <c r="D29" s="84">
        <v>55.667400000000001</v>
      </c>
      <c r="E29" s="82">
        <v>89.100799999999992</v>
      </c>
      <c r="F29" s="83">
        <v>49.942</v>
      </c>
    </row>
    <row r="30" spans="1:6" x14ac:dyDescent="0.25">
      <c r="A30" s="27">
        <f t="shared" si="0"/>
        <v>2047</v>
      </c>
      <c r="B30" s="82">
        <v>-153.565</v>
      </c>
      <c r="C30" s="83">
        <v>79.599299999999999</v>
      </c>
      <c r="D30" s="84">
        <v>58.605800000000002</v>
      </c>
      <c r="E30" s="82">
        <v>94.1922</v>
      </c>
      <c r="F30" s="83">
        <v>52.875900000000001</v>
      </c>
    </row>
    <row r="31" spans="1:6" x14ac:dyDescent="0.25">
      <c r="A31" s="27">
        <f t="shared" si="0"/>
        <v>2052</v>
      </c>
      <c r="B31" s="82">
        <v>-161.47800000000001</v>
      </c>
      <c r="C31" s="83">
        <v>84.032399999999996</v>
      </c>
      <c r="D31" s="84">
        <v>61.531599999999997</v>
      </c>
      <c r="E31" s="82">
        <v>99.286500000000004</v>
      </c>
      <c r="F31" s="83">
        <v>55.814999999999998</v>
      </c>
    </row>
    <row r="32" spans="1:6" x14ac:dyDescent="0.25">
      <c r="A32" s="27">
        <f t="shared" si="0"/>
        <v>2057</v>
      </c>
      <c r="B32" s="82">
        <v>-169.38200000000001</v>
      </c>
      <c r="C32" s="83">
        <v>88.466000000000008</v>
      </c>
      <c r="D32" s="84">
        <v>64.446399999999997</v>
      </c>
      <c r="E32" s="82">
        <v>104.38300000000001</v>
      </c>
      <c r="F32" s="83">
        <v>58.758600000000001</v>
      </c>
    </row>
    <row r="33" spans="1:6" x14ac:dyDescent="0.25">
      <c r="A33" s="27">
        <f t="shared" si="0"/>
        <v>2062</v>
      </c>
      <c r="B33" s="82">
        <v>-177.274</v>
      </c>
      <c r="C33" s="83">
        <v>92.901200000000003</v>
      </c>
      <c r="D33" s="84">
        <v>67.351799999999997</v>
      </c>
      <c r="E33" s="82">
        <v>109.483</v>
      </c>
      <c r="F33" s="83">
        <v>61.706200000000003</v>
      </c>
    </row>
    <row r="34" spans="1:6" ht="15.75" thickBot="1" x14ac:dyDescent="0.3">
      <c r="A34" s="30">
        <v>2067</v>
      </c>
      <c r="B34" s="85">
        <v>-185.15499999999997</v>
      </c>
      <c r="C34" s="86">
        <v>97.3386</v>
      </c>
      <c r="D34" s="87">
        <v>70.248900000000006</v>
      </c>
      <c r="E34" s="85">
        <v>114.584</v>
      </c>
      <c r="F34" s="86">
        <v>64.657899999999998</v>
      </c>
    </row>
    <row r="35" spans="1:6" ht="15.75" thickBot="1" x14ac:dyDescent="0.3"/>
    <row r="36" spans="1:6" ht="15.75" thickBot="1" x14ac:dyDescent="0.3">
      <c r="A36" s="140" t="s">
        <v>40</v>
      </c>
      <c r="B36" s="141"/>
      <c r="C36" s="141"/>
      <c r="D36" s="142"/>
    </row>
    <row r="37" spans="1:6" x14ac:dyDescent="0.25">
      <c r="A37" s="19" t="s">
        <v>38</v>
      </c>
      <c r="B37" s="16" t="s">
        <v>7</v>
      </c>
      <c r="C37" s="11" t="s">
        <v>8</v>
      </c>
      <c r="D37" s="12" t="s">
        <v>9</v>
      </c>
    </row>
    <row r="38" spans="1:6" x14ac:dyDescent="0.25">
      <c r="A38" s="20" t="s">
        <v>10</v>
      </c>
      <c r="B38" s="17"/>
      <c r="C38" s="3"/>
      <c r="D38" s="13"/>
    </row>
    <row r="39" spans="1:6" x14ac:dyDescent="0.25">
      <c r="A39" s="20" t="s">
        <v>11</v>
      </c>
      <c r="B39" s="17"/>
      <c r="C39" s="3"/>
      <c r="D39" s="13"/>
    </row>
    <row r="40" spans="1:6" x14ac:dyDescent="0.25">
      <c r="A40" s="20" t="s">
        <v>12</v>
      </c>
      <c r="B40" s="17"/>
      <c r="C40" s="3"/>
      <c r="D40" s="13"/>
    </row>
    <row r="41" spans="1:6" x14ac:dyDescent="0.25">
      <c r="A41" s="20" t="s">
        <v>13</v>
      </c>
      <c r="B41" s="17"/>
      <c r="C41" s="3"/>
      <c r="D41" s="13"/>
    </row>
    <row r="42" spans="1:6" x14ac:dyDescent="0.25">
      <c r="A42" s="20" t="s">
        <v>14</v>
      </c>
      <c r="B42" s="17"/>
      <c r="C42" s="3"/>
      <c r="D42" s="13"/>
    </row>
    <row r="43" spans="1:6" x14ac:dyDescent="0.25">
      <c r="A43" s="20" t="s">
        <v>15</v>
      </c>
      <c r="B43" s="17"/>
      <c r="C43" s="3"/>
      <c r="D43" s="13"/>
    </row>
    <row r="44" spans="1:6" ht="15.75" thickBot="1" x14ac:dyDescent="0.3">
      <c r="A44" s="21" t="s">
        <v>16</v>
      </c>
      <c r="B44" s="18"/>
      <c r="C44" s="10"/>
      <c r="D44" s="14"/>
    </row>
    <row r="45" spans="1:6" x14ac:dyDescent="0.25">
      <c r="A45" s="23" t="s">
        <v>17</v>
      </c>
      <c r="B45" s="22"/>
      <c r="C45" s="9"/>
      <c r="D45" s="15"/>
    </row>
    <row r="46" spans="1:6" x14ac:dyDescent="0.25">
      <c r="A46" s="20" t="s">
        <v>18</v>
      </c>
      <c r="B46" s="17"/>
      <c r="C46" s="3"/>
      <c r="D46" s="13"/>
    </row>
    <row r="47" spans="1:6" ht="15.75" thickBot="1" x14ac:dyDescent="0.3">
      <c r="A47" s="21" t="s">
        <v>19</v>
      </c>
      <c r="B47" s="18"/>
      <c r="C47" s="10"/>
      <c r="D47" s="14"/>
    </row>
    <row r="48" spans="1:6" ht="15.75" thickBot="1" x14ac:dyDescent="0.3"/>
    <row r="49" spans="1:31" ht="15.75" thickBot="1" x14ac:dyDescent="0.3">
      <c r="A49" s="140" t="s">
        <v>42</v>
      </c>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2"/>
    </row>
    <row r="50" spans="1:31" ht="15.75" thickBot="1" x14ac:dyDescent="0.3">
      <c r="A50" s="155" t="s">
        <v>5</v>
      </c>
      <c r="B50" s="152" t="s">
        <v>10</v>
      </c>
      <c r="C50" s="153"/>
      <c r="D50" s="154"/>
      <c r="E50" s="152" t="s">
        <v>11</v>
      </c>
      <c r="F50" s="153"/>
      <c r="G50" s="154"/>
      <c r="H50" s="152" t="s">
        <v>12</v>
      </c>
      <c r="I50" s="153"/>
      <c r="J50" s="154"/>
      <c r="K50" s="152" t="s">
        <v>13</v>
      </c>
      <c r="L50" s="153"/>
      <c r="M50" s="154"/>
      <c r="N50" s="152" t="s">
        <v>14</v>
      </c>
      <c r="O50" s="153"/>
      <c r="P50" s="154"/>
      <c r="Q50" s="152" t="s">
        <v>15</v>
      </c>
      <c r="R50" s="153"/>
      <c r="S50" s="154"/>
      <c r="T50" s="152" t="s">
        <v>16</v>
      </c>
      <c r="U50" s="153"/>
      <c r="V50" s="154"/>
      <c r="W50" s="152" t="s">
        <v>17</v>
      </c>
      <c r="X50" s="153"/>
      <c r="Y50" s="154"/>
      <c r="Z50" s="152" t="s">
        <v>18</v>
      </c>
      <c r="AA50" s="153"/>
      <c r="AB50" s="154"/>
      <c r="AC50" s="152" t="s">
        <v>19</v>
      </c>
      <c r="AD50" s="153"/>
      <c r="AE50" s="154"/>
    </row>
    <row r="51" spans="1:31" ht="15.75" thickBot="1" x14ac:dyDescent="0.3">
      <c r="A51" s="156"/>
      <c r="B51" s="33" t="s">
        <v>7</v>
      </c>
      <c r="C51" s="34" t="s">
        <v>8</v>
      </c>
      <c r="D51" s="35" t="s">
        <v>9</v>
      </c>
      <c r="E51" s="33" t="s">
        <v>7</v>
      </c>
      <c r="F51" s="34" t="s">
        <v>8</v>
      </c>
      <c r="G51" s="35" t="s">
        <v>9</v>
      </c>
      <c r="H51" s="33" t="s">
        <v>7</v>
      </c>
      <c r="I51" s="34" t="s">
        <v>8</v>
      </c>
      <c r="J51" s="35" t="s">
        <v>9</v>
      </c>
      <c r="K51" s="33" t="s">
        <v>7</v>
      </c>
      <c r="L51" s="34" t="s">
        <v>8</v>
      </c>
      <c r="M51" s="35" t="s">
        <v>9</v>
      </c>
      <c r="N51" s="33" t="s">
        <v>7</v>
      </c>
      <c r="O51" s="34" t="s">
        <v>8</v>
      </c>
      <c r="P51" s="35" t="s">
        <v>9</v>
      </c>
      <c r="Q51" s="33" t="s">
        <v>7</v>
      </c>
      <c r="R51" s="34" t="s">
        <v>8</v>
      </c>
      <c r="S51" s="35" t="s">
        <v>9</v>
      </c>
      <c r="T51" s="33" t="s">
        <v>7</v>
      </c>
      <c r="U51" s="34" t="s">
        <v>8</v>
      </c>
      <c r="V51" s="35" t="s">
        <v>9</v>
      </c>
      <c r="W51" s="33" t="s">
        <v>7</v>
      </c>
      <c r="X51" s="34" t="s">
        <v>8</v>
      </c>
      <c r="Y51" s="35" t="s">
        <v>9</v>
      </c>
      <c r="Z51" s="33" t="s">
        <v>7</v>
      </c>
      <c r="AA51" s="34" t="s">
        <v>8</v>
      </c>
      <c r="AB51" s="35" t="s">
        <v>9</v>
      </c>
      <c r="AC51" s="33" t="s">
        <v>7</v>
      </c>
      <c r="AD51" s="34" t="s">
        <v>8</v>
      </c>
      <c r="AE51" s="35" t="s">
        <v>9</v>
      </c>
    </row>
    <row r="52" spans="1:31" x14ac:dyDescent="0.25">
      <c r="A52" s="27">
        <v>1932</v>
      </c>
      <c r="B52" s="88">
        <v>-36.869999999999997</v>
      </c>
      <c r="C52" s="89">
        <v>1.244E-2</v>
      </c>
      <c r="D52" s="90">
        <v>2.7629999999999998E-2</v>
      </c>
      <c r="E52" s="88">
        <v>-36.97</v>
      </c>
      <c r="F52" s="89">
        <v>2.223E-2</v>
      </c>
      <c r="G52" s="90">
        <v>5.7160000000000002E-2</v>
      </c>
      <c r="H52" s="88">
        <v>0.5</v>
      </c>
      <c r="I52" s="89">
        <v>37.4</v>
      </c>
      <c r="J52" s="90">
        <v>-18.73</v>
      </c>
      <c r="K52" s="88">
        <v>-45.87</v>
      </c>
      <c r="L52" s="89">
        <v>0.25750000000000001</v>
      </c>
      <c r="M52" s="90">
        <v>1.7490000000000001</v>
      </c>
      <c r="N52" s="88">
        <v>-46.49</v>
      </c>
      <c r="O52" s="89">
        <v>-1.111</v>
      </c>
      <c r="P52" s="90">
        <v>1.78</v>
      </c>
      <c r="Q52" s="88">
        <v>0.74690000000000001</v>
      </c>
      <c r="R52" s="89">
        <v>-3.0910000000000002</v>
      </c>
      <c r="S52" s="90">
        <v>559.9</v>
      </c>
      <c r="T52" s="88">
        <v>-5.5960000000000003E-2</v>
      </c>
      <c r="U52" s="89">
        <v>6.7969999999999997</v>
      </c>
      <c r="V52" s="90">
        <v>636.5</v>
      </c>
      <c r="W52" s="88">
        <v>-83.46</v>
      </c>
      <c r="X52" s="89">
        <v>-1.08877</v>
      </c>
      <c r="Y52" s="90">
        <v>1.8371599999999999</v>
      </c>
      <c r="Z52" s="88">
        <v>-82.74</v>
      </c>
      <c r="AA52" s="89">
        <v>0.26994000000000001</v>
      </c>
      <c r="AB52" s="90">
        <v>1.7766299999999999</v>
      </c>
      <c r="AC52" s="88">
        <v>0.69094</v>
      </c>
      <c r="AD52" s="89">
        <v>3.706</v>
      </c>
      <c r="AE52" s="90">
        <v>1196.4000000000001</v>
      </c>
    </row>
    <row r="53" spans="1:31" x14ac:dyDescent="0.25">
      <c r="A53" s="27">
        <v>1952</v>
      </c>
      <c r="B53" s="82">
        <v>-36.869999999999997</v>
      </c>
      <c r="C53" s="91">
        <v>1.244E-2</v>
      </c>
      <c r="D53" s="83">
        <v>2.7629999999999998E-2</v>
      </c>
      <c r="E53" s="82">
        <v>-36.97</v>
      </c>
      <c r="F53" s="91">
        <v>2.223E-2</v>
      </c>
      <c r="G53" s="83">
        <v>5.7160000000000002E-2</v>
      </c>
      <c r="H53" s="82">
        <v>0.5</v>
      </c>
      <c r="I53" s="91">
        <v>37.4</v>
      </c>
      <c r="J53" s="83">
        <v>-18.73</v>
      </c>
      <c r="K53" s="82">
        <v>-45.87</v>
      </c>
      <c r="L53" s="91">
        <v>0.25750000000000001</v>
      </c>
      <c r="M53" s="83">
        <v>1.7490000000000001</v>
      </c>
      <c r="N53" s="82">
        <v>-46.49</v>
      </c>
      <c r="O53" s="91">
        <v>-1.111</v>
      </c>
      <c r="P53" s="83">
        <v>1.78</v>
      </c>
      <c r="Q53" s="82">
        <v>0.74690000000000001</v>
      </c>
      <c r="R53" s="91">
        <v>-3.0910000000000002</v>
      </c>
      <c r="S53" s="83">
        <v>559.9</v>
      </c>
      <c r="T53" s="82">
        <v>-5.5960000000000003E-2</v>
      </c>
      <c r="U53" s="91">
        <v>6.7969999999999997</v>
      </c>
      <c r="V53" s="83">
        <v>636.5</v>
      </c>
      <c r="W53" s="82">
        <v>-83.46</v>
      </c>
      <c r="X53" s="91">
        <v>-1.08877</v>
      </c>
      <c r="Y53" s="83">
        <v>1.8371599999999999</v>
      </c>
      <c r="Z53" s="82">
        <v>-82.74</v>
      </c>
      <c r="AA53" s="91">
        <v>0.26994000000000001</v>
      </c>
      <c r="AB53" s="83">
        <v>1.7766299999999999</v>
      </c>
      <c r="AC53" s="82">
        <v>0.69094</v>
      </c>
      <c r="AD53" s="91">
        <v>3.706</v>
      </c>
      <c r="AE53" s="83">
        <v>1196.4000000000001</v>
      </c>
    </row>
    <row r="54" spans="1:31" x14ac:dyDescent="0.25">
      <c r="A54" s="27">
        <f>A53+5</f>
        <v>1957</v>
      </c>
      <c r="B54" s="82">
        <v>-1298</v>
      </c>
      <c r="C54" s="91">
        <v>1.5089999999999999</v>
      </c>
      <c r="D54" s="83">
        <v>0.43090000000000001</v>
      </c>
      <c r="E54" s="82">
        <v>-1302</v>
      </c>
      <c r="F54" s="91">
        <v>1.48</v>
      </c>
      <c r="G54" s="83">
        <v>-0.51649999999999996</v>
      </c>
      <c r="H54" s="82">
        <v>-3.3330000000000002</v>
      </c>
      <c r="I54" s="91">
        <v>788.8</v>
      </c>
      <c r="J54" s="83">
        <v>-353.9</v>
      </c>
      <c r="K54" s="82">
        <v>-1302</v>
      </c>
      <c r="L54" s="91">
        <v>-6.702</v>
      </c>
      <c r="M54" s="83">
        <v>-0.24360000000000001</v>
      </c>
      <c r="N54" s="82">
        <v>-1301</v>
      </c>
      <c r="O54" s="91">
        <v>-7.4950000000000001</v>
      </c>
      <c r="P54" s="83">
        <v>2.0859999999999999</v>
      </c>
      <c r="Q54" s="82">
        <v>-1.103</v>
      </c>
      <c r="R54" s="91">
        <v>717.6</v>
      </c>
      <c r="S54" s="83">
        <v>242.9</v>
      </c>
      <c r="T54" s="82">
        <v>3.7959999999999998</v>
      </c>
      <c r="U54" s="91">
        <v>-700.3</v>
      </c>
      <c r="V54" s="83">
        <v>950.1</v>
      </c>
      <c r="W54" s="82">
        <v>-2603</v>
      </c>
      <c r="X54" s="91">
        <v>-6.0149999999999997</v>
      </c>
      <c r="Y54" s="83">
        <v>1.5694999999999999</v>
      </c>
      <c r="Z54" s="82">
        <v>-2600</v>
      </c>
      <c r="AA54" s="91">
        <v>-5.1929999999999996</v>
      </c>
      <c r="AB54" s="83">
        <v>0.18729999999999999</v>
      </c>
      <c r="AC54" s="82">
        <v>2.6930000000000001</v>
      </c>
      <c r="AD54" s="91">
        <v>17.3</v>
      </c>
      <c r="AE54" s="83">
        <v>1193</v>
      </c>
    </row>
    <row r="55" spans="1:31" x14ac:dyDescent="0.25">
      <c r="A55" s="27">
        <f t="shared" ref="A55:A75" si="1">A54+5</f>
        <v>1962</v>
      </c>
      <c r="B55" s="82">
        <v>-2558</v>
      </c>
      <c r="C55" s="91">
        <v>2.976</v>
      </c>
      <c r="D55" s="83">
        <v>0.85370000000000001</v>
      </c>
      <c r="E55" s="82">
        <v>-2568</v>
      </c>
      <c r="F55" s="91">
        <v>3.01</v>
      </c>
      <c r="G55" s="83">
        <v>-0.96809999999999996</v>
      </c>
      <c r="H55" s="82">
        <v>-7.2350000000000003</v>
      </c>
      <c r="I55" s="91">
        <v>1540</v>
      </c>
      <c r="J55" s="83">
        <v>-689</v>
      </c>
      <c r="K55" s="82">
        <v>-2557</v>
      </c>
      <c r="L55" s="91">
        <v>-13.63</v>
      </c>
      <c r="M55" s="83">
        <v>-2.282</v>
      </c>
      <c r="N55" s="82">
        <v>-2556</v>
      </c>
      <c r="O55" s="91">
        <v>-13.89</v>
      </c>
      <c r="P55" s="83">
        <v>2.5499999999999998</v>
      </c>
      <c r="Q55" s="82">
        <v>-2.9609999999999999</v>
      </c>
      <c r="R55" s="91">
        <v>1438</v>
      </c>
      <c r="S55" s="83">
        <v>-73.97</v>
      </c>
      <c r="T55" s="82">
        <v>7.68</v>
      </c>
      <c r="U55" s="91">
        <v>-1407</v>
      </c>
      <c r="V55" s="83">
        <v>1264</v>
      </c>
      <c r="W55" s="82">
        <v>-5124</v>
      </c>
      <c r="X55" s="91">
        <v>-10.88</v>
      </c>
      <c r="Y55" s="83">
        <v>1.5819000000000001</v>
      </c>
      <c r="Z55" s="82">
        <v>-5115</v>
      </c>
      <c r="AA55" s="91">
        <v>-10.654</v>
      </c>
      <c r="AB55" s="83">
        <v>-1.4282999999999999</v>
      </c>
      <c r="AC55" s="82">
        <v>4.7190000000000003</v>
      </c>
      <c r="AD55" s="91">
        <v>31</v>
      </c>
      <c r="AE55" s="83">
        <v>1190.03</v>
      </c>
    </row>
    <row r="56" spans="1:31" x14ac:dyDescent="0.25">
      <c r="A56" s="27">
        <f t="shared" si="1"/>
        <v>1967</v>
      </c>
      <c r="B56" s="82">
        <v>-3800</v>
      </c>
      <c r="C56" s="91">
        <v>5.016</v>
      </c>
      <c r="D56" s="83">
        <v>1.599</v>
      </c>
      <c r="E56" s="82">
        <v>-3813</v>
      </c>
      <c r="F56" s="91">
        <v>5.1760000000000002</v>
      </c>
      <c r="G56" s="83">
        <v>-1.0609999999999999</v>
      </c>
      <c r="H56" s="82">
        <v>-12.61</v>
      </c>
      <c r="I56" s="91">
        <v>2290</v>
      </c>
      <c r="J56" s="83">
        <v>-1020</v>
      </c>
      <c r="K56" s="82">
        <v>-3748</v>
      </c>
      <c r="L56" s="91">
        <v>-20.37</v>
      </c>
      <c r="M56" s="83">
        <v>-4.875</v>
      </c>
      <c r="N56" s="82">
        <v>-3753</v>
      </c>
      <c r="O56" s="91">
        <v>-20.6</v>
      </c>
      <c r="P56" s="83">
        <v>1.39</v>
      </c>
      <c r="Q56" s="82">
        <v>-5.1210000000000004</v>
      </c>
      <c r="R56" s="91">
        <v>2157</v>
      </c>
      <c r="S56" s="83">
        <v>-386.9</v>
      </c>
      <c r="T56" s="82">
        <v>12.84</v>
      </c>
      <c r="U56" s="91">
        <v>-2113</v>
      </c>
      <c r="V56" s="83">
        <v>1573</v>
      </c>
      <c r="W56" s="82">
        <v>-7566</v>
      </c>
      <c r="X56" s="91">
        <v>-15.423999999999999</v>
      </c>
      <c r="Y56" s="83">
        <v>0.32900000000000001</v>
      </c>
      <c r="Z56" s="82">
        <v>-7548</v>
      </c>
      <c r="AA56" s="91">
        <v>-15.353999999999999</v>
      </c>
      <c r="AB56" s="83">
        <v>-3.2759999999999998</v>
      </c>
      <c r="AC56" s="82">
        <v>7.7190000000000003</v>
      </c>
      <c r="AD56" s="91">
        <v>44</v>
      </c>
      <c r="AE56" s="83">
        <v>1186.0999999999999</v>
      </c>
    </row>
    <row r="57" spans="1:31" x14ac:dyDescent="0.25">
      <c r="A57" s="27">
        <f t="shared" si="1"/>
        <v>1972</v>
      </c>
      <c r="B57" s="82">
        <v>-4776</v>
      </c>
      <c r="C57" s="91">
        <v>7.1609999999999996</v>
      </c>
      <c r="D57" s="83">
        <v>1.024</v>
      </c>
      <c r="E57" s="82">
        <v>-4793</v>
      </c>
      <c r="F57" s="91">
        <v>7.508</v>
      </c>
      <c r="G57" s="83">
        <v>-0.55920000000000003</v>
      </c>
      <c r="H57" s="82">
        <v>-22.64</v>
      </c>
      <c r="I57" s="91">
        <v>3024</v>
      </c>
      <c r="J57" s="83">
        <v>-1339</v>
      </c>
      <c r="K57" s="82">
        <v>-4740</v>
      </c>
      <c r="L57" s="91">
        <v>-26.79</v>
      </c>
      <c r="M57" s="83">
        <v>-7.4269999999999996</v>
      </c>
      <c r="N57" s="82">
        <v>-4746</v>
      </c>
      <c r="O57" s="91">
        <v>-28.32</v>
      </c>
      <c r="P57" s="83">
        <v>-3.1190000000000002</v>
      </c>
      <c r="Q57" s="82">
        <v>-8.0519999999999996</v>
      </c>
      <c r="R57" s="91">
        <v>2860</v>
      </c>
      <c r="S57" s="83">
        <v>-689.1</v>
      </c>
      <c r="T57" s="82">
        <v>19.579999999999998</v>
      </c>
      <c r="U57" s="91">
        <v>-2802</v>
      </c>
      <c r="V57" s="83">
        <v>1871</v>
      </c>
      <c r="W57" s="82">
        <v>-9539</v>
      </c>
      <c r="X57" s="91">
        <v>-20.812000000000001</v>
      </c>
      <c r="Y57" s="83">
        <v>-3.6781999999999999</v>
      </c>
      <c r="Z57" s="82">
        <v>-9516</v>
      </c>
      <c r="AA57" s="91">
        <v>-19.629000000000001</v>
      </c>
      <c r="AB57" s="83">
        <v>-6.4029999999999996</v>
      </c>
      <c r="AC57" s="82">
        <v>11.528</v>
      </c>
      <c r="AD57" s="91">
        <v>58</v>
      </c>
      <c r="AE57" s="83">
        <v>1181.9000000000001</v>
      </c>
    </row>
    <row r="58" spans="1:31" x14ac:dyDescent="0.25">
      <c r="A58" s="27">
        <f t="shared" si="1"/>
        <v>1977</v>
      </c>
      <c r="B58" s="82">
        <v>-5546</v>
      </c>
      <c r="C58" s="91">
        <v>7.1689999999999996</v>
      </c>
      <c r="D58" s="83">
        <v>-0.92279999999999995</v>
      </c>
      <c r="E58" s="82">
        <v>-5575</v>
      </c>
      <c r="F58" s="91">
        <v>9.6120000000000001</v>
      </c>
      <c r="G58" s="83">
        <v>1.45</v>
      </c>
      <c r="H58" s="82">
        <v>-33.119999999999997</v>
      </c>
      <c r="I58" s="91">
        <v>3729</v>
      </c>
      <c r="J58" s="83">
        <v>-1641</v>
      </c>
      <c r="K58" s="82">
        <v>-5572</v>
      </c>
      <c r="L58" s="91">
        <v>-32.4</v>
      </c>
      <c r="M58" s="83">
        <v>-9.6999999999999993</v>
      </c>
      <c r="N58" s="82">
        <v>-5580</v>
      </c>
      <c r="O58" s="91">
        <v>-34.700000000000003</v>
      </c>
      <c r="P58" s="83">
        <v>-5.9409999999999998</v>
      </c>
      <c r="Q58" s="82">
        <v>-10.41</v>
      </c>
      <c r="R58" s="91">
        <v>3531</v>
      </c>
      <c r="S58" s="83">
        <v>-974.9</v>
      </c>
      <c r="T58" s="82">
        <v>24.77</v>
      </c>
      <c r="U58" s="91">
        <v>-3460</v>
      </c>
      <c r="V58" s="83">
        <v>2153</v>
      </c>
      <c r="W58" s="82">
        <v>-11155</v>
      </c>
      <c r="X58" s="91">
        <v>-25.088000000000001</v>
      </c>
      <c r="Y58" s="83">
        <v>-4.4909999999999997</v>
      </c>
      <c r="Z58" s="82">
        <v>-11118</v>
      </c>
      <c r="AA58" s="91">
        <v>-25.231000000000002</v>
      </c>
      <c r="AB58" s="83">
        <v>-10.6228</v>
      </c>
      <c r="AC58" s="82">
        <v>14.36</v>
      </c>
      <c r="AD58" s="91">
        <v>71</v>
      </c>
      <c r="AE58" s="83">
        <v>1178.0999999999999</v>
      </c>
    </row>
    <row r="59" spans="1:31" x14ac:dyDescent="0.25">
      <c r="A59" s="27">
        <f t="shared" si="1"/>
        <v>1982</v>
      </c>
      <c r="B59" s="82">
        <v>-6196</v>
      </c>
      <c r="C59" s="91">
        <v>6.3230000000000004</v>
      </c>
      <c r="D59" s="83">
        <v>-1.2649999999999999</v>
      </c>
      <c r="E59" s="82">
        <v>-6238</v>
      </c>
      <c r="F59" s="91">
        <v>10.61</v>
      </c>
      <c r="G59" s="83">
        <v>2.3519999999999999</v>
      </c>
      <c r="H59" s="82">
        <v>-38.630000000000003</v>
      </c>
      <c r="I59" s="91">
        <v>4374</v>
      </c>
      <c r="J59" s="83">
        <v>-1912</v>
      </c>
      <c r="K59" s="82">
        <v>-6272</v>
      </c>
      <c r="L59" s="91">
        <v>-37.72</v>
      </c>
      <c r="M59" s="83">
        <v>-11.62</v>
      </c>
      <c r="N59" s="82">
        <v>-6278</v>
      </c>
      <c r="O59" s="91">
        <v>-41.1</v>
      </c>
      <c r="P59" s="83">
        <v>-6.72</v>
      </c>
      <c r="Q59" s="82">
        <v>-13.31</v>
      </c>
      <c r="R59" s="91">
        <v>4146</v>
      </c>
      <c r="S59" s="83">
        <v>-1227</v>
      </c>
      <c r="T59" s="82">
        <v>28.93</v>
      </c>
      <c r="U59" s="91">
        <v>-4064</v>
      </c>
      <c r="V59" s="83">
        <v>2399</v>
      </c>
      <c r="W59" s="82">
        <v>-12516</v>
      </c>
      <c r="X59" s="91">
        <v>-30.49</v>
      </c>
      <c r="Y59" s="83">
        <v>-4.3680000000000003</v>
      </c>
      <c r="Z59" s="82">
        <v>-12468</v>
      </c>
      <c r="AA59" s="91">
        <v>-31.396999999999998</v>
      </c>
      <c r="AB59" s="83">
        <v>-12.885</v>
      </c>
      <c r="AC59" s="82">
        <v>15.62</v>
      </c>
      <c r="AD59" s="91">
        <v>82</v>
      </c>
      <c r="AE59" s="83">
        <v>1172</v>
      </c>
    </row>
    <row r="60" spans="1:31" x14ac:dyDescent="0.25">
      <c r="A60" s="27">
        <f t="shared" si="1"/>
        <v>1987</v>
      </c>
      <c r="B60" s="82">
        <v>-6682</v>
      </c>
      <c r="C60" s="91">
        <v>4.3040000000000003</v>
      </c>
      <c r="D60" s="83">
        <v>-0.80269999999999997</v>
      </c>
      <c r="E60" s="82">
        <v>-6738</v>
      </c>
      <c r="F60" s="91">
        <v>11.79</v>
      </c>
      <c r="G60" s="83">
        <v>2.8039999999999998</v>
      </c>
      <c r="H60" s="82">
        <v>-42.25</v>
      </c>
      <c r="I60" s="91">
        <v>4893</v>
      </c>
      <c r="J60" s="83">
        <v>-2122</v>
      </c>
      <c r="K60" s="82">
        <v>-6836</v>
      </c>
      <c r="L60" s="91">
        <v>-41.8</v>
      </c>
      <c r="M60" s="83">
        <v>11.53</v>
      </c>
      <c r="N60" s="82">
        <v>-6838</v>
      </c>
      <c r="O60" s="91">
        <v>-46.28</v>
      </c>
      <c r="P60" s="83">
        <v>-4.2119999999999997</v>
      </c>
      <c r="Q60" s="82">
        <v>-19.649999999999999</v>
      </c>
      <c r="R60" s="91">
        <v>4661</v>
      </c>
      <c r="S60" s="83">
        <v>-1430</v>
      </c>
      <c r="T60" s="82">
        <v>31.59</v>
      </c>
      <c r="U60" s="91">
        <v>-4570</v>
      </c>
      <c r="V60" s="83">
        <v>2597</v>
      </c>
      <c r="W60" s="82">
        <v>-13576</v>
      </c>
      <c r="X60" s="91">
        <v>-34.49</v>
      </c>
      <c r="Y60" s="83">
        <v>-1.4079999999999999</v>
      </c>
      <c r="Z60" s="82">
        <v>-13518</v>
      </c>
      <c r="AA60" s="91">
        <v>-37.496000000000002</v>
      </c>
      <c r="AB60" s="83">
        <v>10.7273</v>
      </c>
      <c r="AC60" s="82">
        <v>11.94</v>
      </c>
      <c r="AD60" s="91">
        <v>91</v>
      </c>
      <c r="AE60" s="83">
        <v>1167</v>
      </c>
    </row>
    <row r="61" spans="1:31" x14ac:dyDescent="0.25">
      <c r="A61" s="27">
        <f t="shared" si="1"/>
        <v>1992</v>
      </c>
      <c r="B61" s="82">
        <v>-6989</v>
      </c>
      <c r="C61" s="91">
        <v>2.6219999999999999</v>
      </c>
      <c r="D61" s="83">
        <v>-0.12089999999999999</v>
      </c>
      <c r="E61" s="82">
        <v>-7058</v>
      </c>
      <c r="F61" s="91">
        <v>11.25</v>
      </c>
      <c r="G61" s="83">
        <v>4.4269999999999996</v>
      </c>
      <c r="H61" s="82">
        <v>-46.49</v>
      </c>
      <c r="I61" s="91">
        <v>5297</v>
      </c>
      <c r="J61" s="83">
        <v>-2274</v>
      </c>
      <c r="K61" s="82">
        <v>-7234</v>
      </c>
      <c r="L61" s="91">
        <v>-45.07</v>
      </c>
      <c r="M61" s="83">
        <v>-9.36</v>
      </c>
      <c r="N61" s="82">
        <v>-7232</v>
      </c>
      <c r="O61" s="91">
        <v>-49.83</v>
      </c>
      <c r="P61" s="83">
        <v>1.3759999999999999</v>
      </c>
      <c r="Q61" s="82">
        <v>-25.85</v>
      </c>
      <c r="R61" s="91">
        <v>5070</v>
      </c>
      <c r="S61" s="83">
        <v>-1581</v>
      </c>
      <c r="T61" s="82">
        <v>30.56</v>
      </c>
      <c r="U61" s="91">
        <v>-4975</v>
      </c>
      <c r="V61" s="83">
        <v>2745</v>
      </c>
      <c r="W61" s="82">
        <v>-14290</v>
      </c>
      <c r="X61" s="91">
        <v>-38.58</v>
      </c>
      <c r="Y61" s="83">
        <v>5.8029999999999999</v>
      </c>
      <c r="Z61" s="82">
        <v>-14223</v>
      </c>
      <c r="AA61" s="91">
        <v>-42.448</v>
      </c>
      <c r="AB61" s="83">
        <v>-9.4809000000000001</v>
      </c>
      <c r="AC61" s="82">
        <v>4.71</v>
      </c>
      <c r="AD61" s="91">
        <v>95</v>
      </c>
      <c r="AE61" s="83">
        <v>1164</v>
      </c>
    </row>
    <row r="62" spans="1:31" x14ac:dyDescent="0.25">
      <c r="A62" s="27">
        <f t="shared" si="1"/>
        <v>1997</v>
      </c>
      <c r="B62" s="82">
        <v>-7158</v>
      </c>
      <c r="C62" s="91">
        <v>0.68630000000000002</v>
      </c>
      <c r="D62" s="83">
        <v>-7.7439999999999995E-2</v>
      </c>
      <c r="E62" s="82">
        <v>-7232</v>
      </c>
      <c r="F62" s="91">
        <v>10.38</v>
      </c>
      <c r="G62" s="83">
        <v>4.24</v>
      </c>
      <c r="H62" s="82">
        <v>-46.08</v>
      </c>
      <c r="I62" s="91">
        <v>5630</v>
      </c>
      <c r="J62" s="83">
        <v>-2398</v>
      </c>
      <c r="K62" s="82">
        <v>-7440</v>
      </c>
      <c r="L62" s="91">
        <v>-47.94</v>
      </c>
      <c r="M62" s="83">
        <v>-5.0469999999999997</v>
      </c>
      <c r="N62" s="82">
        <v>-7443</v>
      </c>
      <c r="O62" s="91">
        <v>-51.58</v>
      </c>
      <c r="P62" s="83">
        <v>9.6929999999999996</v>
      </c>
      <c r="Q62" s="82">
        <v>-28.74</v>
      </c>
      <c r="R62" s="91">
        <v>5405</v>
      </c>
      <c r="S62" s="83">
        <v>-1702</v>
      </c>
      <c r="T62" s="82">
        <v>17.09</v>
      </c>
      <c r="U62" s="91">
        <v>-5307</v>
      </c>
      <c r="V62" s="83">
        <v>2863</v>
      </c>
      <c r="W62" s="82">
        <v>-14675</v>
      </c>
      <c r="X62" s="91">
        <v>-41.2</v>
      </c>
      <c r="Y62" s="83">
        <v>13.933</v>
      </c>
      <c r="Z62" s="82">
        <v>-14598</v>
      </c>
      <c r="AA62" s="91">
        <v>-47.253700000000002</v>
      </c>
      <c r="AB62" s="83">
        <v>-5.1244399999999999</v>
      </c>
      <c r="AC62" s="82">
        <v>-11.65</v>
      </c>
      <c r="AD62" s="91">
        <v>98</v>
      </c>
      <c r="AE62" s="83">
        <v>1161</v>
      </c>
    </row>
    <row r="63" spans="1:31" x14ac:dyDescent="0.25">
      <c r="A63" s="27">
        <f t="shared" si="1"/>
        <v>2002</v>
      </c>
      <c r="B63" s="82">
        <v>-7231</v>
      </c>
      <c r="C63" s="91">
        <v>-0.67859999999999998</v>
      </c>
      <c r="D63" s="83">
        <v>-0.56850000000000001</v>
      </c>
      <c r="E63" s="82">
        <v>-7304</v>
      </c>
      <c r="F63" s="91">
        <v>8.7949999999999999</v>
      </c>
      <c r="G63" s="83">
        <v>3.5329999999999999</v>
      </c>
      <c r="H63" s="82">
        <v>-42.94</v>
      </c>
      <c r="I63" s="91">
        <v>5904</v>
      </c>
      <c r="J63" s="83">
        <v>-2497</v>
      </c>
      <c r="K63" s="82">
        <v>-7577</v>
      </c>
      <c r="L63" s="91">
        <v>-50.63</v>
      </c>
      <c r="M63" s="83">
        <v>-0.1537</v>
      </c>
      <c r="N63" s="82">
        <v>-7573</v>
      </c>
      <c r="O63" s="91">
        <v>-53.52</v>
      </c>
      <c r="P63" s="83">
        <v>16.03</v>
      </c>
      <c r="Q63" s="82">
        <v>-28.88</v>
      </c>
      <c r="R63" s="91">
        <v>5681</v>
      </c>
      <c r="S63" s="83">
        <v>-1799</v>
      </c>
      <c r="T63" s="82">
        <v>0.92889999999999995</v>
      </c>
      <c r="U63" s="91">
        <v>-5580</v>
      </c>
      <c r="V63" s="83">
        <v>2959</v>
      </c>
      <c r="W63" s="82">
        <v>-14877</v>
      </c>
      <c r="X63" s="91">
        <v>-44.725000000000001</v>
      </c>
      <c r="Y63" s="83">
        <v>19.562999999999999</v>
      </c>
      <c r="Z63" s="82">
        <v>-14808</v>
      </c>
      <c r="AA63" s="91">
        <v>-51.308599999999998</v>
      </c>
      <c r="AB63" s="83">
        <v>-0.72219999999999995</v>
      </c>
      <c r="AC63" s="82">
        <v>-27.9511</v>
      </c>
      <c r="AD63" s="91">
        <v>101</v>
      </c>
      <c r="AE63" s="83">
        <v>1160</v>
      </c>
    </row>
    <row r="64" spans="1:31" x14ac:dyDescent="0.25">
      <c r="A64" s="27">
        <f t="shared" si="1"/>
        <v>2007</v>
      </c>
      <c r="B64" s="82">
        <v>-7259</v>
      </c>
      <c r="C64" s="91">
        <v>-1.7373000000000001</v>
      </c>
      <c r="D64" s="83">
        <v>-1.214</v>
      </c>
      <c r="E64" s="82">
        <v>-7331</v>
      </c>
      <c r="F64" s="91">
        <v>7.5869999999999997</v>
      </c>
      <c r="G64" s="83">
        <v>2.8010000000000002</v>
      </c>
      <c r="H64" s="82">
        <v>-39.4</v>
      </c>
      <c r="I64" s="91">
        <v>6132</v>
      </c>
      <c r="J64" s="83">
        <v>-2576</v>
      </c>
      <c r="K64" s="82">
        <v>-7666</v>
      </c>
      <c r="L64" s="91">
        <v>-53</v>
      </c>
      <c r="M64" s="83">
        <v>4.4569999999999999</v>
      </c>
      <c r="N64" s="82">
        <v>-7661</v>
      </c>
      <c r="O64" s="91">
        <v>-55.48</v>
      </c>
      <c r="P64" s="83">
        <v>21.05</v>
      </c>
      <c r="Q64" s="82">
        <v>-26.7</v>
      </c>
      <c r="R64" s="91">
        <v>5907</v>
      </c>
      <c r="S64" s="83">
        <v>-1878</v>
      </c>
      <c r="T64" s="82">
        <v>-15.23</v>
      </c>
      <c r="U64" s="91">
        <v>-5805</v>
      </c>
      <c r="V64" s="83">
        <v>3036</v>
      </c>
      <c r="W64" s="82">
        <v>-14992</v>
      </c>
      <c r="X64" s="91">
        <v>-47.893000000000001</v>
      </c>
      <c r="Y64" s="83">
        <v>23.850999999999999</v>
      </c>
      <c r="Z64" s="82">
        <v>-14925</v>
      </c>
      <c r="AA64" s="91">
        <v>-54.737299999999998</v>
      </c>
      <c r="AB64" s="83">
        <v>3.2429999999999999</v>
      </c>
      <c r="AC64" s="82">
        <v>-41.93</v>
      </c>
      <c r="AD64" s="91">
        <v>102</v>
      </c>
      <c r="AE64" s="83">
        <v>1158</v>
      </c>
    </row>
    <row r="65" spans="1:31" x14ac:dyDescent="0.25">
      <c r="A65" s="27">
        <f t="shared" si="1"/>
        <v>2012</v>
      </c>
      <c r="B65" s="82">
        <v>-7271</v>
      </c>
      <c r="C65" s="91">
        <v>-2.8140000000000001</v>
      </c>
      <c r="D65" s="83">
        <v>-2.097</v>
      </c>
      <c r="E65" s="82">
        <v>-7342</v>
      </c>
      <c r="F65" s="91">
        <v>7.0090000000000003</v>
      </c>
      <c r="G65" s="83">
        <v>2.1070000000000002</v>
      </c>
      <c r="H65" s="82">
        <v>-34.880000000000003</v>
      </c>
      <c r="I65" s="91">
        <v>6318</v>
      </c>
      <c r="J65" s="83">
        <v>-2638</v>
      </c>
      <c r="K65" s="82">
        <v>-7728</v>
      </c>
      <c r="L65" s="91">
        <v>-55.01</v>
      </c>
      <c r="M65" s="83">
        <v>8.49</v>
      </c>
      <c r="N65" s="82">
        <v>-7721</v>
      </c>
      <c r="O65" s="91">
        <v>-57</v>
      </c>
      <c r="P65" s="83">
        <v>25.31</v>
      </c>
      <c r="Q65" s="82">
        <v>-23.04</v>
      </c>
      <c r="R65" s="91">
        <v>6091</v>
      </c>
      <c r="S65" s="83">
        <v>-1939</v>
      </c>
      <c r="T65" s="82">
        <v>-30.7</v>
      </c>
      <c r="U65" s="91">
        <v>-5988</v>
      </c>
      <c r="V65" s="83">
        <v>3096</v>
      </c>
      <c r="W65" s="82">
        <v>-15063</v>
      </c>
      <c r="X65" s="91">
        <v>-49.991</v>
      </c>
      <c r="Y65" s="83">
        <v>27.417000000000002</v>
      </c>
      <c r="Z65" s="82">
        <v>-14999</v>
      </c>
      <c r="AA65" s="91">
        <v>-57.823999999999998</v>
      </c>
      <c r="AB65" s="83">
        <v>6.3929999999999998</v>
      </c>
      <c r="AC65" s="82">
        <v>-53.74</v>
      </c>
      <c r="AD65" s="91">
        <v>103</v>
      </c>
      <c r="AE65" s="83">
        <v>1157</v>
      </c>
    </row>
    <row r="66" spans="1:31" x14ac:dyDescent="0.25">
      <c r="A66" s="27">
        <f t="shared" si="1"/>
        <v>2017</v>
      </c>
      <c r="B66" s="82">
        <v>-7278</v>
      </c>
      <c r="C66" s="91">
        <v>-4.2759999999999998</v>
      </c>
      <c r="D66" s="83">
        <v>-3.1480000000000001</v>
      </c>
      <c r="E66" s="82">
        <v>-7348</v>
      </c>
      <c r="F66" s="91">
        <v>7.0209999999999999</v>
      </c>
      <c r="G66" s="83">
        <v>1.5029999999999999</v>
      </c>
      <c r="H66" s="82">
        <v>-30.49</v>
      </c>
      <c r="I66" s="91">
        <v>6468</v>
      </c>
      <c r="J66" s="83">
        <v>-2685</v>
      </c>
      <c r="K66" s="82">
        <v>-7770</v>
      </c>
      <c r="L66" s="91">
        <v>-57.25</v>
      </c>
      <c r="M66" s="83">
        <v>11.11</v>
      </c>
      <c r="N66" s="82">
        <v>-7762</v>
      </c>
      <c r="O66" s="91">
        <v>-58.73</v>
      </c>
      <c r="P66" s="83">
        <v>28.32</v>
      </c>
      <c r="Q66" s="82">
        <v>-19.3</v>
      </c>
      <c r="R66" s="91">
        <v>6239</v>
      </c>
      <c r="S66" s="83">
        <v>-1985</v>
      </c>
      <c r="T66" s="82">
        <v>-44.31</v>
      </c>
      <c r="U66" s="91">
        <v>-6134</v>
      </c>
      <c r="V66" s="83">
        <v>3141</v>
      </c>
      <c r="W66" s="82">
        <v>-15110</v>
      </c>
      <c r="X66" s="91">
        <v>-51.709000000000003</v>
      </c>
      <c r="Y66" s="83">
        <v>29.823</v>
      </c>
      <c r="Z66" s="82">
        <v>-15048</v>
      </c>
      <c r="AA66" s="91">
        <v>-61.526000000000003</v>
      </c>
      <c r="AB66" s="83">
        <v>7.9619999999999997</v>
      </c>
      <c r="AC66" s="82">
        <v>-63.61</v>
      </c>
      <c r="AD66" s="91">
        <v>105</v>
      </c>
      <c r="AE66" s="83">
        <v>1156</v>
      </c>
    </row>
    <row r="67" spans="1:31" x14ac:dyDescent="0.25">
      <c r="A67" s="27">
        <f t="shared" si="1"/>
        <v>2022</v>
      </c>
      <c r="B67" s="82">
        <v>-7283</v>
      </c>
      <c r="C67" s="91">
        <v>-5.6550000000000002</v>
      </c>
      <c r="D67" s="83">
        <v>-3.87</v>
      </c>
      <c r="E67" s="82">
        <v>-7353</v>
      </c>
      <c r="F67" s="91">
        <v>7.3949999999999996</v>
      </c>
      <c r="G67" s="83">
        <v>0.82269999999999999</v>
      </c>
      <c r="H67" s="82">
        <v>-26.74</v>
      </c>
      <c r="I67" s="91">
        <v>6590</v>
      </c>
      <c r="J67" s="83">
        <v>-2720</v>
      </c>
      <c r="K67" s="82">
        <v>-7799</v>
      </c>
      <c r="L67" s="91">
        <v>-59.78</v>
      </c>
      <c r="M67" s="83">
        <v>12.66</v>
      </c>
      <c r="N67" s="82">
        <v>-7789</v>
      </c>
      <c r="O67" s="91">
        <v>-60.75</v>
      </c>
      <c r="P67" s="83">
        <v>30.09</v>
      </c>
      <c r="Q67" s="82">
        <v>-16.02</v>
      </c>
      <c r="R67" s="91">
        <v>6359</v>
      </c>
      <c r="S67" s="83">
        <v>-2020</v>
      </c>
      <c r="T67" s="82">
        <v>-55.71</v>
      </c>
      <c r="U67" s="91">
        <v>-6253</v>
      </c>
      <c r="V67" s="83">
        <v>3175</v>
      </c>
      <c r="W67" s="82">
        <v>-15142</v>
      </c>
      <c r="X67" s="91">
        <v>-53.354999999999997</v>
      </c>
      <c r="Y67" s="83">
        <v>30.912700000000001</v>
      </c>
      <c r="Z67" s="82">
        <v>-15082</v>
      </c>
      <c r="AA67" s="91">
        <v>-65.435000000000002</v>
      </c>
      <c r="AB67" s="83">
        <v>8.7899999999999991</v>
      </c>
      <c r="AC67" s="82">
        <v>-71.73</v>
      </c>
      <c r="AD67" s="91">
        <v>106</v>
      </c>
      <c r="AE67" s="83">
        <v>1155</v>
      </c>
    </row>
    <row r="68" spans="1:31" x14ac:dyDescent="0.25">
      <c r="A68" s="27">
        <f t="shared" si="1"/>
        <v>2027</v>
      </c>
      <c r="B68" s="82">
        <v>-7288</v>
      </c>
      <c r="C68" s="91">
        <v>-6.923</v>
      </c>
      <c r="D68" s="83">
        <v>-4.25</v>
      </c>
      <c r="E68" s="82">
        <v>-7357</v>
      </c>
      <c r="F68" s="91">
        <v>7.93</v>
      </c>
      <c r="G68" s="83">
        <v>0.4335</v>
      </c>
      <c r="H68" s="82">
        <v>-23.49</v>
      </c>
      <c r="I68" s="91">
        <v>6691</v>
      </c>
      <c r="J68" s="83">
        <v>-2744</v>
      </c>
      <c r="K68" s="82">
        <v>-7819</v>
      </c>
      <c r="L68" s="91">
        <v>-62.18</v>
      </c>
      <c r="M68" s="83">
        <v>13.44</v>
      </c>
      <c r="N68" s="82">
        <v>-7808</v>
      </c>
      <c r="O68" s="91">
        <v>-62.78</v>
      </c>
      <c r="P68" s="83">
        <v>30.44</v>
      </c>
      <c r="Q68" s="82">
        <v>-13.51</v>
      </c>
      <c r="R68" s="91">
        <v>6456</v>
      </c>
      <c r="S68" s="83">
        <v>-2044</v>
      </c>
      <c r="T68" s="82">
        <v>-66.02</v>
      </c>
      <c r="U68" s="91">
        <v>-6350</v>
      </c>
      <c r="V68" s="83">
        <v>3199</v>
      </c>
      <c r="W68" s="82">
        <v>-15165</v>
      </c>
      <c r="X68" s="91">
        <v>-54.85</v>
      </c>
      <c r="Y68" s="83">
        <v>30.8735</v>
      </c>
      <c r="Z68" s="82">
        <v>-15107</v>
      </c>
      <c r="AA68" s="91">
        <v>-69.102999999999994</v>
      </c>
      <c r="AB68" s="83">
        <v>9.19</v>
      </c>
      <c r="AC68" s="82">
        <v>-79.53</v>
      </c>
      <c r="AD68" s="91">
        <v>106</v>
      </c>
      <c r="AE68" s="83">
        <v>1155</v>
      </c>
    </row>
    <row r="69" spans="1:31" x14ac:dyDescent="0.25">
      <c r="A69" s="27">
        <f t="shared" si="1"/>
        <v>2032</v>
      </c>
      <c r="B69" s="82">
        <v>-7293</v>
      </c>
      <c r="C69" s="91">
        <v>-8.0519999999999996</v>
      </c>
      <c r="D69" s="83">
        <v>-4.6109999999999998</v>
      </c>
      <c r="E69" s="82">
        <v>-7362</v>
      </c>
      <c r="F69" s="91">
        <v>8.3460000000000001</v>
      </c>
      <c r="G69" s="83">
        <v>0.26250000000000001</v>
      </c>
      <c r="H69" s="82">
        <v>-20.48</v>
      </c>
      <c r="I69" s="91">
        <v>6776</v>
      </c>
      <c r="J69" s="83">
        <v>-2760</v>
      </c>
      <c r="K69" s="82">
        <v>-7832</v>
      </c>
      <c r="L69" s="91">
        <v>-64.52</v>
      </c>
      <c r="M69" s="83">
        <v>13.87</v>
      </c>
      <c r="N69" s="82">
        <v>-7820</v>
      </c>
      <c r="O69" s="91">
        <v>-64.510000000000005</v>
      </c>
      <c r="P69" s="83">
        <v>30.3</v>
      </c>
      <c r="Q69" s="82">
        <v>-11.68</v>
      </c>
      <c r="R69" s="91">
        <v>6537</v>
      </c>
      <c r="S69" s="83">
        <v>-2061</v>
      </c>
      <c r="T69" s="82">
        <v>-74.81</v>
      </c>
      <c r="U69" s="91">
        <v>-6430</v>
      </c>
      <c r="V69" s="83">
        <v>3216</v>
      </c>
      <c r="W69" s="82">
        <v>-15182</v>
      </c>
      <c r="X69" s="91">
        <v>-56.164000000000001</v>
      </c>
      <c r="Y69" s="83">
        <v>30.5625</v>
      </c>
      <c r="Z69" s="82">
        <v>-15125</v>
      </c>
      <c r="AA69" s="91">
        <v>-72.572000000000003</v>
      </c>
      <c r="AB69" s="83">
        <v>9.2590000000000003</v>
      </c>
      <c r="AC69" s="82">
        <v>-86.49</v>
      </c>
      <c r="AD69" s="91">
        <v>107</v>
      </c>
      <c r="AE69" s="83">
        <v>1155</v>
      </c>
    </row>
    <row r="70" spans="1:31" x14ac:dyDescent="0.25">
      <c r="A70" s="27">
        <f t="shared" si="1"/>
        <v>2037</v>
      </c>
      <c r="B70" s="82">
        <v>-7298</v>
      </c>
      <c r="C70" s="91">
        <v>-8.9779999999999998</v>
      </c>
      <c r="D70" s="83">
        <v>-4.9400000000000004</v>
      </c>
      <c r="E70" s="82">
        <v>-7367</v>
      </c>
      <c r="F70" s="91">
        <v>8.7569999999999997</v>
      </c>
      <c r="G70" s="83">
        <v>0.15890000000000001</v>
      </c>
      <c r="H70" s="82">
        <v>-17.71</v>
      </c>
      <c r="I70" s="91">
        <v>6848</v>
      </c>
      <c r="J70" s="83">
        <v>-2770</v>
      </c>
      <c r="K70" s="82">
        <v>-7840</v>
      </c>
      <c r="L70" s="91">
        <v>-66.569999999999993</v>
      </c>
      <c r="M70" s="83">
        <v>14.66</v>
      </c>
      <c r="N70" s="82">
        <v>-7828</v>
      </c>
      <c r="O70" s="91">
        <v>-66.03</v>
      </c>
      <c r="P70" s="83">
        <v>30.68</v>
      </c>
      <c r="Q70" s="82">
        <v>-10.19</v>
      </c>
      <c r="R70" s="91">
        <v>6606</v>
      </c>
      <c r="S70" s="83">
        <v>-2072</v>
      </c>
      <c r="T70" s="82">
        <v>-81.400000000000006</v>
      </c>
      <c r="U70" s="91">
        <v>-6498</v>
      </c>
      <c r="V70" s="83">
        <v>3227</v>
      </c>
      <c r="W70" s="82">
        <v>-15195</v>
      </c>
      <c r="X70" s="91">
        <v>-57.273000000000003</v>
      </c>
      <c r="Y70" s="83">
        <v>30.838899999999999</v>
      </c>
      <c r="Z70" s="82">
        <v>-15138</v>
      </c>
      <c r="AA70" s="91">
        <v>-75.548000000000002</v>
      </c>
      <c r="AB70" s="83">
        <v>9.7200000000000006</v>
      </c>
      <c r="AC70" s="82">
        <v>-91.59</v>
      </c>
      <c r="AD70" s="91">
        <v>108</v>
      </c>
      <c r="AE70" s="83">
        <v>1155</v>
      </c>
    </row>
    <row r="71" spans="1:31" x14ac:dyDescent="0.25">
      <c r="A71" s="27">
        <f t="shared" si="1"/>
        <v>2042</v>
      </c>
      <c r="B71" s="82">
        <v>-7303</v>
      </c>
      <c r="C71" s="91">
        <v>-9.8170000000000002</v>
      </c>
      <c r="D71" s="83">
        <v>-5.2489999999999997</v>
      </c>
      <c r="E71" s="82">
        <v>-4372</v>
      </c>
      <c r="F71" s="91">
        <v>9.0969999999999995</v>
      </c>
      <c r="G71" s="83">
        <v>0.22489999999999999</v>
      </c>
      <c r="H71" s="82">
        <v>-15.24</v>
      </c>
      <c r="I71" s="91">
        <v>6911</v>
      </c>
      <c r="J71" s="83">
        <v>-2777</v>
      </c>
      <c r="K71" s="82">
        <v>-7846</v>
      </c>
      <c r="L71" s="91">
        <v>-68.14</v>
      </c>
      <c r="M71" s="83">
        <v>15.54</v>
      </c>
      <c r="N71" s="82">
        <v>-7833</v>
      </c>
      <c r="O71" s="91">
        <v>-67.28</v>
      </c>
      <c r="P71" s="83">
        <v>31.2</v>
      </c>
      <c r="Q71" s="82">
        <v>-8.9849999999999994</v>
      </c>
      <c r="R71" s="91">
        <v>6664</v>
      </c>
      <c r="S71" s="83">
        <v>-2080</v>
      </c>
      <c r="T71" s="82">
        <v>-86.58</v>
      </c>
      <c r="U71" s="91">
        <v>-6555</v>
      </c>
      <c r="V71" s="83">
        <v>3234</v>
      </c>
      <c r="W71" s="82">
        <v>-12205</v>
      </c>
      <c r="X71" s="91">
        <v>-58.183</v>
      </c>
      <c r="Y71" s="83">
        <v>31.424900000000001</v>
      </c>
      <c r="Z71" s="82">
        <v>-15149</v>
      </c>
      <c r="AA71" s="91">
        <v>-77.956999999999994</v>
      </c>
      <c r="AB71" s="83">
        <v>10.291</v>
      </c>
      <c r="AC71" s="82">
        <v>-95.564999999999998</v>
      </c>
      <c r="AD71" s="91">
        <v>109</v>
      </c>
      <c r="AE71" s="83">
        <v>1154</v>
      </c>
    </row>
    <row r="72" spans="1:31" x14ac:dyDescent="0.25">
      <c r="A72" s="27">
        <f t="shared" si="1"/>
        <v>2047</v>
      </c>
      <c r="B72" s="82">
        <v>-7308</v>
      </c>
      <c r="C72" s="91">
        <v>-10.49</v>
      </c>
      <c r="D72" s="83">
        <v>-5.5670000000000002</v>
      </c>
      <c r="E72" s="82">
        <v>-7376</v>
      </c>
      <c r="F72" s="91">
        <v>9.516</v>
      </c>
      <c r="G72" s="83">
        <v>0.28410000000000002</v>
      </c>
      <c r="H72" s="82">
        <v>-13.09</v>
      </c>
      <c r="I72" s="91">
        <v>6965</v>
      </c>
      <c r="J72" s="83">
        <v>-2780</v>
      </c>
      <c r="K72" s="82">
        <v>-7851</v>
      </c>
      <c r="L72" s="91">
        <v>-69.45</v>
      </c>
      <c r="M72" s="83">
        <v>16.28</v>
      </c>
      <c r="N72" s="82">
        <v>-7836</v>
      </c>
      <c r="O72" s="91">
        <v>-68.349999999999994</v>
      </c>
      <c r="P72" s="83">
        <v>31.66</v>
      </c>
      <c r="Q72" s="82">
        <v>-8.0150000000000006</v>
      </c>
      <c r="R72" s="91">
        <v>6715</v>
      </c>
      <c r="S72" s="83">
        <v>-2084</v>
      </c>
      <c r="T72" s="82">
        <v>-90.9</v>
      </c>
      <c r="U72" s="91">
        <v>-6605</v>
      </c>
      <c r="V72" s="83">
        <v>3238</v>
      </c>
      <c r="W72" s="82">
        <v>-15212</v>
      </c>
      <c r="X72" s="91">
        <v>-58.834000000000003</v>
      </c>
      <c r="Y72" s="83">
        <v>31.944099999999999</v>
      </c>
      <c r="Z72" s="82">
        <v>-15159</v>
      </c>
      <c r="AA72" s="91">
        <v>-79.94</v>
      </c>
      <c r="AB72" s="83">
        <v>10.712999999999999</v>
      </c>
      <c r="AC72" s="82">
        <v>-98.915000000000006</v>
      </c>
      <c r="AD72" s="91">
        <v>110</v>
      </c>
      <c r="AE72" s="83">
        <v>1154</v>
      </c>
    </row>
    <row r="73" spans="1:31" x14ac:dyDescent="0.25">
      <c r="A73" s="27">
        <f t="shared" si="1"/>
        <v>2052</v>
      </c>
      <c r="B73" s="82">
        <v>-7312</v>
      </c>
      <c r="C73" s="91">
        <v>-11.14</v>
      </c>
      <c r="D73" s="83">
        <v>-5.8159999999999998</v>
      </c>
      <c r="E73" s="82">
        <v>-7381</v>
      </c>
      <c r="F73" s="91">
        <v>9.8770000000000007</v>
      </c>
      <c r="G73" s="83">
        <v>0.28660000000000002</v>
      </c>
      <c r="H73" s="82">
        <v>-11.25</v>
      </c>
      <c r="I73" s="91">
        <v>7013</v>
      </c>
      <c r="J73" s="83">
        <v>-2781</v>
      </c>
      <c r="K73" s="82">
        <v>-7854</v>
      </c>
      <c r="L73" s="91">
        <v>-70.459999999999994</v>
      </c>
      <c r="M73" s="83">
        <v>17.02</v>
      </c>
      <c r="N73" s="82">
        <v>-7838</v>
      </c>
      <c r="O73" s="91">
        <v>-69.3</v>
      </c>
      <c r="P73" s="83">
        <v>32.15</v>
      </c>
      <c r="Q73" s="82">
        <v>-7.2320000000000002</v>
      </c>
      <c r="R73" s="91">
        <v>6758</v>
      </c>
      <c r="S73" s="83">
        <v>-2086</v>
      </c>
      <c r="T73" s="82">
        <v>-94.57</v>
      </c>
      <c r="U73" s="91">
        <v>-6648</v>
      </c>
      <c r="V73" s="83">
        <v>3240</v>
      </c>
      <c r="W73" s="82">
        <v>-15219</v>
      </c>
      <c r="X73" s="91">
        <v>-59.423000000000002</v>
      </c>
      <c r="Y73" s="83">
        <v>32.436599999999999</v>
      </c>
      <c r="Z73" s="82">
        <v>-15166</v>
      </c>
      <c r="AA73" s="91">
        <v>-81.599999999999994</v>
      </c>
      <c r="AB73" s="83">
        <v>11.204000000000001</v>
      </c>
      <c r="AC73" s="82">
        <v>-101.80200000000001</v>
      </c>
      <c r="AD73" s="91">
        <v>110</v>
      </c>
      <c r="AE73" s="83">
        <v>1154</v>
      </c>
    </row>
    <row r="74" spans="1:31" x14ac:dyDescent="0.25">
      <c r="A74" s="27">
        <f t="shared" si="1"/>
        <v>2057</v>
      </c>
      <c r="B74" s="82">
        <v>-7317</v>
      </c>
      <c r="C74" s="91">
        <v>-11.81</v>
      </c>
      <c r="D74" s="83">
        <v>-5.9560000000000004</v>
      </c>
      <c r="E74" s="82">
        <v>-7386</v>
      </c>
      <c r="F74" s="91">
        <v>10.23</v>
      </c>
      <c r="G74" s="83">
        <v>0.30570000000000003</v>
      </c>
      <c r="H74" s="82">
        <v>-9.5679999999999996</v>
      </c>
      <c r="I74" s="91">
        <v>7055</v>
      </c>
      <c r="J74" s="83">
        <v>-2780</v>
      </c>
      <c r="K74" s="82">
        <v>-7856</v>
      </c>
      <c r="L74" s="91">
        <v>-71.2</v>
      </c>
      <c r="M74" s="83">
        <v>17.72</v>
      </c>
      <c r="N74" s="82">
        <v>-7839</v>
      </c>
      <c r="O74" s="91">
        <v>-70.099999999999994</v>
      </c>
      <c r="P74" s="83">
        <v>32.64</v>
      </c>
      <c r="Q74" s="82">
        <v>-6.57</v>
      </c>
      <c r="R74" s="91">
        <v>6797</v>
      </c>
      <c r="S74" s="83">
        <v>-2086</v>
      </c>
      <c r="T74" s="82">
        <v>-97.64</v>
      </c>
      <c r="U74" s="91">
        <v>-6686</v>
      </c>
      <c r="V74" s="83">
        <v>3241</v>
      </c>
      <c r="W74" s="82">
        <v>-15225</v>
      </c>
      <c r="X74" s="91">
        <v>-59.87</v>
      </c>
      <c r="Y74" s="83">
        <v>32.945700000000002</v>
      </c>
      <c r="Z74" s="82">
        <v>-15173</v>
      </c>
      <c r="AA74" s="91">
        <v>-83.01</v>
      </c>
      <c r="AB74" s="83">
        <v>11.763999999999999</v>
      </c>
      <c r="AC74" s="82">
        <v>-104.21</v>
      </c>
      <c r="AD74" s="91">
        <v>111</v>
      </c>
      <c r="AE74" s="83">
        <v>1155</v>
      </c>
    </row>
    <row r="75" spans="1:31" x14ac:dyDescent="0.25">
      <c r="A75" s="27">
        <f t="shared" si="1"/>
        <v>2062</v>
      </c>
      <c r="B75" s="82">
        <v>-7322</v>
      </c>
      <c r="C75" s="91">
        <v>-12.38</v>
      </c>
      <c r="D75" s="83">
        <v>-6.0439999999999996</v>
      </c>
      <c r="E75" s="82">
        <v>-7391</v>
      </c>
      <c r="F75" s="91">
        <v>10.59</v>
      </c>
      <c r="G75" s="83">
        <v>0.44600000000000001</v>
      </c>
      <c r="H75" s="82">
        <v>-7.9619999999999997</v>
      </c>
      <c r="I75" s="91">
        <v>7093</v>
      </c>
      <c r="J75" s="83">
        <v>-2777</v>
      </c>
      <c r="K75" s="82">
        <v>-7857</v>
      </c>
      <c r="L75" s="91">
        <v>-71.849999999999994</v>
      </c>
      <c r="M75" s="83">
        <v>18.27</v>
      </c>
      <c r="N75" s="82">
        <v>-7839</v>
      </c>
      <c r="O75" s="91">
        <v>-70.83</v>
      </c>
      <c r="P75" s="83">
        <v>33.15</v>
      </c>
      <c r="Q75" s="82">
        <v>-6.0220000000000002</v>
      </c>
      <c r="R75" s="91">
        <v>6830</v>
      </c>
      <c r="S75" s="83">
        <v>-2086</v>
      </c>
      <c r="T75" s="82">
        <v>-100.3</v>
      </c>
      <c r="U75" s="91">
        <v>-6719</v>
      </c>
      <c r="V75" s="83">
        <v>3240</v>
      </c>
      <c r="W75" s="82">
        <v>-15230</v>
      </c>
      <c r="X75" s="91">
        <v>-60.24</v>
      </c>
      <c r="Y75" s="83">
        <v>33.595999999999997</v>
      </c>
      <c r="Z75" s="82">
        <v>-15179</v>
      </c>
      <c r="AA75" s="91">
        <v>-84.23</v>
      </c>
      <c r="AB75" s="83">
        <v>12.226000000000001</v>
      </c>
      <c r="AC75" s="82">
        <v>-106.322</v>
      </c>
      <c r="AD75" s="91">
        <v>111</v>
      </c>
      <c r="AE75" s="83">
        <v>1154</v>
      </c>
    </row>
    <row r="76" spans="1:31" ht="15.75" thickBot="1" x14ac:dyDescent="0.3">
      <c r="A76" s="30">
        <v>2067</v>
      </c>
      <c r="B76" s="85">
        <v>-7327</v>
      </c>
      <c r="C76" s="92">
        <v>-12.87</v>
      </c>
      <c r="D76" s="86">
        <v>-6.13</v>
      </c>
      <c r="E76" s="85">
        <v>-7396</v>
      </c>
      <c r="F76" s="92">
        <v>10.87</v>
      </c>
      <c r="G76" s="86">
        <v>0.61329999999999996</v>
      </c>
      <c r="H76" s="85">
        <v>-6.548</v>
      </c>
      <c r="I76" s="92">
        <v>7126</v>
      </c>
      <c r="J76" s="86">
        <v>-2774</v>
      </c>
      <c r="K76" s="85">
        <v>-7858</v>
      </c>
      <c r="L76" s="92">
        <v>-72.48</v>
      </c>
      <c r="M76" s="86">
        <v>18.87</v>
      </c>
      <c r="N76" s="85">
        <v>-7839</v>
      </c>
      <c r="O76" s="92">
        <v>-71.36</v>
      </c>
      <c r="P76" s="86">
        <v>33.520000000000003</v>
      </c>
      <c r="Q76" s="85">
        <v>-5.5819999999999999</v>
      </c>
      <c r="R76" s="92">
        <v>6860</v>
      </c>
      <c r="S76" s="86">
        <v>-2084</v>
      </c>
      <c r="T76" s="85">
        <v>-102.5</v>
      </c>
      <c r="U76" s="92">
        <v>-6748</v>
      </c>
      <c r="V76" s="86">
        <v>3239</v>
      </c>
      <c r="W76" s="85">
        <v>-15235</v>
      </c>
      <c r="X76" s="92">
        <v>-60.49</v>
      </c>
      <c r="Y76" s="86">
        <v>34.133299999999998</v>
      </c>
      <c r="Z76" s="85">
        <v>-15185</v>
      </c>
      <c r="AA76" s="92">
        <v>-85.35</v>
      </c>
      <c r="AB76" s="86">
        <v>12.74</v>
      </c>
      <c r="AC76" s="85">
        <v>-108.08199999999999</v>
      </c>
      <c r="AD76" s="92">
        <v>112</v>
      </c>
      <c r="AE76" s="86">
        <v>1155</v>
      </c>
    </row>
    <row r="77" spans="1:31" ht="15.75" thickBot="1" x14ac:dyDescent="0.3"/>
    <row r="78" spans="1:31" ht="15.75" thickBot="1" x14ac:dyDescent="0.3">
      <c r="A78" s="140" t="s">
        <v>43</v>
      </c>
      <c r="B78" s="141"/>
      <c r="C78" s="141"/>
      <c r="D78" s="141"/>
      <c r="E78" s="141"/>
      <c r="F78" s="141"/>
      <c r="G78" s="141"/>
      <c r="H78" s="141"/>
      <c r="I78" s="141"/>
      <c r="J78" s="141"/>
      <c r="K78" s="141"/>
      <c r="L78" s="141"/>
      <c r="M78" s="141"/>
      <c r="N78" s="142"/>
    </row>
    <row r="94" spans="1:14" ht="15.75" thickBot="1" x14ac:dyDescent="0.3"/>
    <row r="95" spans="1:14" ht="15.75" thickBot="1" x14ac:dyDescent="0.3">
      <c r="A95" s="140" t="s">
        <v>20</v>
      </c>
      <c r="B95" s="141"/>
      <c r="C95" s="141"/>
      <c r="D95" s="142"/>
      <c r="F95" s="140" t="s">
        <v>23</v>
      </c>
      <c r="G95" s="141"/>
      <c r="H95" s="141"/>
      <c r="I95" s="142"/>
      <c r="K95" s="146" t="s">
        <v>26</v>
      </c>
      <c r="L95" s="147"/>
      <c r="M95" s="147"/>
      <c r="N95" s="148"/>
    </row>
    <row r="96" spans="1:14" x14ac:dyDescent="0.25">
      <c r="A96" s="149" t="s">
        <v>21</v>
      </c>
      <c r="B96" s="150"/>
      <c r="C96" s="151"/>
      <c r="D96" s="8">
        <v>1</v>
      </c>
      <c r="F96" s="149" t="s">
        <v>24</v>
      </c>
      <c r="G96" s="150"/>
      <c r="H96" s="151"/>
      <c r="I96" s="8">
        <v>1</v>
      </c>
      <c r="K96" s="149" t="s">
        <v>27</v>
      </c>
      <c r="L96" s="150"/>
      <c r="M96" s="150"/>
      <c r="N96" s="36">
        <f>I96/D96</f>
        <v>1</v>
      </c>
    </row>
    <row r="97" spans="1:14" ht="15.75" thickBot="1" x14ac:dyDescent="0.3">
      <c r="A97" s="143" t="s">
        <v>22</v>
      </c>
      <c r="B97" s="144"/>
      <c r="C97" s="145"/>
      <c r="D97" s="31">
        <v>1</v>
      </c>
      <c r="F97" s="143" t="s">
        <v>25</v>
      </c>
      <c r="G97" s="144"/>
      <c r="H97" s="145"/>
      <c r="I97" s="31">
        <v>1</v>
      </c>
      <c r="K97" s="143" t="s">
        <v>28</v>
      </c>
      <c r="L97" s="144"/>
      <c r="M97" s="144"/>
      <c r="N97" s="32">
        <f>I97/D97</f>
        <v>1</v>
      </c>
    </row>
  </sheetData>
  <mergeCells count="28">
    <mergeCell ref="A36:D36"/>
    <mergeCell ref="A1:C1"/>
    <mergeCell ref="A7:F7"/>
    <mergeCell ref="A8:A9"/>
    <mergeCell ref="B8:C8"/>
    <mergeCell ref="E8:F8"/>
    <mergeCell ref="A49:AE49"/>
    <mergeCell ref="A50:A51"/>
    <mergeCell ref="B50:D50"/>
    <mergeCell ref="E50:G50"/>
    <mergeCell ref="H50:J50"/>
    <mergeCell ref="K50:M50"/>
    <mergeCell ref="N50:P50"/>
    <mergeCell ref="Q50:S50"/>
    <mergeCell ref="T50:V50"/>
    <mergeCell ref="W50:Y50"/>
    <mergeCell ref="Z50:AB50"/>
    <mergeCell ref="AC50:AE50"/>
    <mergeCell ref="A97:C97"/>
    <mergeCell ref="F97:H97"/>
    <mergeCell ref="K97:M97"/>
    <mergeCell ref="A78:N78"/>
    <mergeCell ref="A95:D95"/>
    <mergeCell ref="F95:I95"/>
    <mergeCell ref="K95:N95"/>
    <mergeCell ref="A96:C96"/>
    <mergeCell ref="F96:H96"/>
    <mergeCell ref="K96:M96"/>
  </mergeCells>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6EBE-2F76-4600-8A86-01BAA704F36F}">
  <dimension ref="A1:AE97"/>
  <sheetViews>
    <sheetView topLeftCell="A31" zoomScale="60" zoomScaleNormal="60" workbookViewId="0">
      <selection activeCell="K21" sqref="K21"/>
    </sheetView>
  </sheetViews>
  <sheetFormatPr defaultColWidth="11.42578125" defaultRowHeight="15" x14ac:dyDescent="0.25"/>
  <cols>
    <col min="1" max="1" width="18" bestFit="1" customWidth="1"/>
    <col min="4" max="4" width="21.28515625" bestFit="1" customWidth="1"/>
    <col min="13" max="13" width="12.5703125" customWidth="1"/>
  </cols>
  <sheetData>
    <row r="1" spans="1:6" ht="15.75" thickBot="1" x14ac:dyDescent="0.3">
      <c r="A1" s="140" t="s">
        <v>39</v>
      </c>
      <c r="B1" s="141"/>
      <c r="C1" s="142"/>
    </row>
    <row r="2" spans="1:6" x14ac:dyDescent="0.25">
      <c r="A2" s="19" t="s">
        <v>34</v>
      </c>
      <c r="B2" s="16" t="s">
        <v>35</v>
      </c>
      <c r="C2" s="12" t="s">
        <v>36</v>
      </c>
    </row>
    <row r="3" spans="1:6" x14ac:dyDescent="0.25">
      <c r="A3" s="20" t="s">
        <v>31</v>
      </c>
      <c r="B3" s="17"/>
      <c r="C3" s="13"/>
    </row>
    <row r="4" spans="1:6" x14ac:dyDescent="0.25">
      <c r="A4" s="20" t="s">
        <v>32</v>
      </c>
      <c r="B4" s="17" t="s">
        <v>37</v>
      </c>
      <c r="C4" s="13"/>
    </row>
    <row r="5" spans="1:6" ht="15.75" thickBot="1" x14ac:dyDescent="0.3">
      <c r="A5" s="21" t="s">
        <v>33</v>
      </c>
      <c r="B5" s="18"/>
      <c r="C5" s="14"/>
    </row>
    <row r="6" spans="1:6" ht="15.75" thickBot="1" x14ac:dyDescent="0.3"/>
    <row r="7" spans="1:6" ht="15.75" thickBot="1" x14ac:dyDescent="0.3">
      <c r="A7" s="140" t="s">
        <v>41</v>
      </c>
      <c r="B7" s="141"/>
      <c r="C7" s="141"/>
      <c r="D7" s="141"/>
      <c r="E7" s="141"/>
      <c r="F7" s="142"/>
    </row>
    <row r="8" spans="1:6" ht="15.75" thickBot="1" x14ac:dyDescent="0.3">
      <c r="A8" s="159" t="s">
        <v>5</v>
      </c>
      <c r="B8" s="157" t="s">
        <v>0</v>
      </c>
      <c r="C8" s="158"/>
      <c r="D8" s="2" t="s">
        <v>3</v>
      </c>
      <c r="E8" s="157" t="s">
        <v>4</v>
      </c>
      <c r="F8" s="158"/>
    </row>
    <row r="9" spans="1:6" ht="15.75" thickBot="1" x14ac:dyDescent="0.3">
      <c r="A9" s="160"/>
      <c r="B9" s="4" t="s">
        <v>1</v>
      </c>
      <c r="C9" s="5" t="s">
        <v>2</v>
      </c>
      <c r="D9" s="26" t="s">
        <v>2</v>
      </c>
      <c r="E9" s="4" t="s">
        <v>1</v>
      </c>
      <c r="F9" s="5" t="s">
        <v>2</v>
      </c>
    </row>
    <row r="10" spans="1:6" x14ac:dyDescent="0.25">
      <c r="A10" s="27">
        <v>1932</v>
      </c>
      <c r="B10" s="82">
        <f>B11</f>
        <v>0.42140100000000003</v>
      </c>
      <c r="C10" s="83">
        <f>C11</f>
        <v>-0.77516799999999997</v>
      </c>
      <c r="D10" s="84">
        <f>D11</f>
        <v>-0.70561099999999999</v>
      </c>
      <c r="E10" s="82">
        <f>E11</f>
        <v>0.19394599999999998</v>
      </c>
      <c r="F10" s="83">
        <f>F11</f>
        <v>-0.77139099999999994</v>
      </c>
    </row>
    <row r="11" spans="1:6" x14ac:dyDescent="0.25">
      <c r="A11" s="27">
        <v>1952</v>
      </c>
      <c r="B11" s="82">
        <v>0.42140100000000003</v>
      </c>
      <c r="C11" s="83">
        <v>-0.77516799999999997</v>
      </c>
      <c r="D11" s="84">
        <v>-0.70561099999999999</v>
      </c>
      <c r="E11" s="82">
        <v>0.19394599999999998</v>
      </c>
      <c r="F11" s="83">
        <v>-0.77139099999999994</v>
      </c>
    </row>
    <row r="12" spans="1:6" x14ac:dyDescent="0.25">
      <c r="A12" s="27">
        <f>A11+5</f>
        <v>1957</v>
      </c>
      <c r="B12" s="82">
        <v>-6.1909900000000002</v>
      </c>
      <c r="C12" s="83">
        <v>3.1645799999999999</v>
      </c>
      <c r="D12" s="84">
        <v>1.9927199999999998</v>
      </c>
      <c r="E12" s="82">
        <v>3.6942899999999996</v>
      </c>
      <c r="F12" s="83">
        <v>2.3002700000000003</v>
      </c>
    </row>
    <row r="13" spans="1:6" x14ac:dyDescent="0.25">
      <c r="A13" s="27">
        <f t="shared" ref="A13:A33" si="0">A12+5</f>
        <v>1962</v>
      </c>
      <c r="B13" s="82">
        <v>-12.803099999999999</v>
      </c>
      <c r="C13" s="83">
        <v>7.10426</v>
      </c>
      <c r="D13" s="84">
        <v>4.6917</v>
      </c>
      <c r="E13" s="82">
        <v>7.1938399999999998</v>
      </c>
      <c r="F13" s="83">
        <v>5.3724999999999996</v>
      </c>
    </row>
    <row r="14" spans="1:6" x14ac:dyDescent="0.25">
      <c r="A14" s="27">
        <f t="shared" si="0"/>
        <v>1967</v>
      </c>
      <c r="B14" s="82">
        <v>-19.413399999999999</v>
      </c>
      <c r="C14" s="83">
        <v>11.0411</v>
      </c>
      <c r="D14" s="84">
        <v>7.3887299999999998</v>
      </c>
      <c r="E14" s="82">
        <v>10.6974</v>
      </c>
      <c r="F14" s="83">
        <v>8.4408499999999993</v>
      </c>
    </row>
    <row r="15" spans="1:6" x14ac:dyDescent="0.25">
      <c r="A15" s="27">
        <f t="shared" si="0"/>
        <v>1972</v>
      </c>
      <c r="B15" s="82">
        <v>-26.088799999999999</v>
      </c>
      <c r="C15" s="83">
        <v>14.962</v>
      </c>
      <c r="D15" s="84">
        <v>10.057500000000001</v>
      </c>
      <c r="E15" s="82">
        <v>14.2547</v>
      </c>
      <c r="F15" s="83">
        <v>11.4412</v>
      </c>
    </row>
    <row r="16" spans="1:6" x14ac:dyDescent="0.25">
      <c r="A16" s="27">
        <f t="shared" si="0"/>
        <v>1977</v>
      </c>
      <c r="B16" s="82">
        <v>-32.762500000000003</v>
      </c>
      <c r="C16" s="83">
        <v>18.882300000000001</v>
      </c>
      <c r="D16" s="84">
        <v>12.8352</v>
      </c>
      <c r="E16" s="82">
        <v>17.8796</v>
      </c>
      <c r="F16" s="83">
        <v>14.389699999999999</v>
      </c>
    </row>
    <row r="17" spans="1:6" x14ac:dyDescent="0.25">
      <c r="A17" s="27">
        <f t="shared" si="0"/>
        <v>1982</v>
      </c>
      <c r="B17" s="82">
        <v>-39.291600000000003</v>
      </c>
      <c r="C17" s="83">
        <v>22.7898</v>
      </c>
      <c r="D17" s="84">
        <v>15.774900000000001</v>
      </c>
      <c r="E17" s="82">
        <v>21.543400000000002</v>
      </c>
      <c r="F17" s="83">
        <v>17.363400000000002</v>
      </c>
    </row>
    <row r="18" spans="1:6" x14ac:dyDescent="0.25">
      <c r="A18" s="27">
        <f t="shared" si="0"/>
        <v>1987</v>
      </c>
      <c r="B18" s="82">
        <v>-45.710800000000006</v>
      </c>
      <c r="C18" s="83">
        <v>26.7166</v>
      </c>
      <c r="D18" s="84">
        <v>18.846600000000002</v>
      </c>
      <c r="E18" s="82">
        <v>25.277799999999999</v>
      </c>
      <c r="F18" s="83">
        <v>20.390700000000002</v>
      </c>
    </row>
    <row r="19" spans="1:6" x14ac:dyDescent="0.25">
      <c r="A19" s="27">
        <f t="shared" si="0"/>
        <v>1992</v>
      </c>
      <c r="B19" s="82">
        <v>-52.063099999999999</v>
      </c>
      <c r="C19" s="83">
        <v>30.732200000000002</v>
      </c>
      <c r="D19" s="84">
        <v>21.977900000000002</v>
      </c>
      <c r="E19" s="82">
        <v>29.084299999999999</v>
      </c>
      <c r="F19" s="83">
        <v>23.508900000000001</v>
      </c>
    </row>
    <row r="20" spans="1:6" x14ac:dyDescent="0.25">
      <c r="A20" s="27">
        <f t="shared" si="0"/>
        <v>1997</v>
      </c>
      <c r="B20" s="82">
        <v>-58.298299999999998</v>
      </c>
      <c r="C20" s="83">
        <v>34.804200000000002</v>
      </c>
      <c r="D20" s="84">
        <v>25.1083</v>
      </c>
      <c r="E20" s="82">
        <v>32.955500000000001</v>
      </c>
      <c r="F20" s="83">
        <v>26.677699999999998</v>
      </c>
    </row>
    <row r="21" spans="1:6" x14ac:dyDescent="0.25">
      <c r="A21" s="27">
        <f t="shared" si="0"/>
        <v>2002</v>
      </c>
      <c r="B21" s="82">
        <v>-64.475200000000001</v>
      </c>
      <c r="C21" s="83">
        <v>38.914299999999997</v>
      </c>
      <c r="D21" s="84">
        <v>28.262099999999997</v>
      </c>
      <c r="E21" s="82">
        <v>36.854400000000005</v>
      </c>
      <c r="F21" s="83">
        <v>29.866500000000002</v>
      </c>
    </row>
    <row r="22" spans="1:6" x14ac:dyDescent="0.25">
      <c r="A22" s="27">
        <f t="shared" si="0"/>
        <v>2007</v>
      </c>
      <c r="B22" s="82">
        <v>-70.629099999999994</v>
      </c>
      <c r="C22" s="83">
        <v>43.037999999999997</v>
      </c>
      <c r="D22" s="84">
        <v>31.4315</v>
      </c>
      <c r="E22" s="82">
        <v>40.778099999999995</v>
      </c>
      <c r="F22" s="83">
        <v>33.085000000000001</v>
      </c>
    </row>
    <row r="23" spans="1:6" x14ac:dyDescent="0.25">
      <c r="A23" s="27">
        <f t="shared" si="0"/>
        <v>2012</v>
      </c>
      <c r="B23" s="82">
        <v>-76.771799999999999</v>
      </c>
      <c r="C23" s="83">
        <v>47.171300000000002</v>
      </c>
      <c r="D23" s="84">
        <v>34.613599999999998</v>
      </c>
      <c r="E23" s="82">
        <v>44.712599999999995</v>
      </c>
      <c r="F23" s="83">
        <v>36.335100000000004</v>
      </c>
    </row>
    <row r="24" spans="1:6" x14ac:dyDescent="0.25">
      <c r="A24" s="27">
        <f t="shared" si="0"/>
        <v>2017</v>
      </c>
      <c r="B24" s="82">
        <v>-82.910700000000006</v>
      </c>
      <c r="C24" s="83">
        <v>51.314400000000006</v>
      </c>
      <c r="D24" s="84">
        <v>37.805999999999997</v>
      </c>
      <c r="E24" s="82">
        <v>48.658200000000001</v>
      </c>
      <c r="F24" s="83">
        <v>39.611899999999999</v>
      </c>
    </row>
    <row r="25" spans="1:6" x14ac:dyDescent="0.25">
      <c r="A25" s="27">
        <f t="shared" si="0"/>
        <v>2022</v>
      </c>
      <c r="B25" s="82">
        <v>-89.04910000000001</v>
      </c>
      <c r="C25" s="83">
        <v>55.469099999999997</v>
      </c>
      <c r="D25" s="84">
        <v>41.000700000000002</v>
      </c>
      <c r="E25" s="82">
        <v>52.609900000000003</v>
      </c>
      <c r="F25" s="83">
        <v>42.918999999999997</v>
      </c>
    </row>
    <row r="26" spans="1:6" x14ac:dyDescent="0.25">
      <c r="A26" s="27">
        <f t="shared" si="0"/>
        <v>2027</v>
      </c>
      <c r="B26" s="82">
        <v>-95.181799999999996</v>
      </c>
      <c r="C26" s="83">
        <v>59.634300000000003</v>
      </c>
      <c r="D26" s="84">
        <v>44.1935</v>
      </c>
      <c r="E26" s="82">
        <v>56.561599999999999</v>
      </c>
      <c r="F26" s="83">
        <v>46.251100000000001</v>
      </c>
    </row>
    <row r="27" spans="1:6" x14ac:dyDescent="0.25">
      <c r="A27" s="27">
        <f t="shared" si="0"/>
        <v>2032</v>
      </c>
      <c r="B27" s="82">
        <v>-101.301</v>
      </c>
      <c r="C27" s="83">
        <v>63.803200000000004</v>
      </c>
      <c r="D27" s="84">
        <v>47.389499999999998</v>
      </c>
      <c r="E27" s="82">
        <v>60.513200000000005</v>
      </c>
      <c r="F27" s="83">
        <v>49.6023</v>
      </c>
    </row>
    <row r="28" spans="1:6" x14ac:dyDescent="0.25">
      <c r="A28" s="27">
        <f t="shared" si="0"/>
        <v>2037</v>
      </c>
      <c r="B28" s="82">
        <v>-107.405</v>
      </c>
      <c r="C28" s="83">
        <v>67.972700000000003</v>
      </c>
      <c r="D28" s="84">
        <v>50.583299999999994</v>
      </c>
      <c r="E28" s="82">
        <v>64.465999999999994</v>
      </c>
      <c r="F28" s="83">
        <v>52.966100000000004</v>
      </c>
    </row>
    <row r="29" spans="1:6" x14ac:dyDescent="0.25">
      <c r="A29" s="27">
        <f t="shared" si="0"/>
        <v>2042</v>
      </c>
      <c r="B29" s="82">
        <v>-113.498</v>
      </c>
      <c r="C29" s="83">
        <v>72.140200000000007</v>
      </c>
      <c r="D29" s="84">
        <v>53.774099999999997</v>
      </c>
      <c r="E29" s="82">
        <v>68.419499999999999</v>
      </c>
      <c r="F29" s="83">
        <v>56.340800000000002</v>
      </c>
    </row>
    <row r="30" spans="1:6" x14ac:dyDescent="0.25">
      <c r="A30" s="27">
        <f t="shared" si="0"/>
        <v>2047</v>
      </c>
      <c r="B30" s="82">
        <v>-119.58000000000001</v>
      </c>
      <c r="C30" s="83">
        <v>76.304000000000002</v>
      </c>
      <c r="D30" s="84">
        <v>56.9649</v>
      </c>
      <c r="E30" s="82">
        <v>72.373400000000004</v>
      </c>
      <c r="F30" s="83">
        <v>59.7256</v>
      </c>
    </row>
    <row r="31" spans="1:6" x14ac:dyDescent="0.25">
      <c r="A31" s="27">
        <f t="shared" si="0"/>
        <v>2052</v>
      </c>
      <c r="B31" s="82">
        <v>-125.65299999999999</v>
      </c>
      <c r="C31" s="83">
        <v>80.465199999999996</v>
      </c>
      <c r="D31" s="84">
        <v>60.1556</v>
      </c>
      <c r="E31" s="82">
        <v>76.328099999999992</v>
      </c>
      <c r="F31" s="83">
        <v>63.120399999999997</v>
      </c>
    </row>
    <row r="32" spans="1:6" x14ac:dyDescent="0.25">
      <c r="A32" s="27">
        <f t="shared" si="0"/>
        <v>2057</v>
      </c>
      <c r="B32" s="82">
        <v>-131.71799999999999</v>
      </c>
      <c r="C32" s="83">
        <v>84.626099999999994</v>
      </c>
      <c r="D32" s="84">
        <v>63.346799999999995</v>
      </c>
      <c r="E32" s="82">
        <v>80.2834</v>
      </c>
      <c r="F32" s="83">
        <v>66.524299999999997</v>
      </c>
    </row>
    <row r="33" spans="1:6" x14ac:dyDescent="0.25">
      <c r="A33" s="27">
        <f t="shared" si="0"/>
        <v>2062</v>
      </c>
      <c r="B33" s="82">
        <v>-137.78</v>
      </c>
      <c r="C33" s="83">
        <v>88.786100000000005</v>
      </c>
      <c r="D33" s="84">
        <v>66.539600000000007</v>
      </c>
      <c r="E33" s="82">
        <v>84.239099999999993</v>
      </c>
      <c r="F33" s="83">
        <v>69.937799999999996</v>
      </c>
    </row>
    <row r="34" spans="1:6" ht="15.75" thickBot="1" x14ac:dyDescent="0.3">
      <c r="A34" s="30">
        <v>2067</v>
      </c>
      <c r="B34" s="85">
        <v>-143.83599999999998</v>
      </c>
      <c r="C34" s="86">
        <v>92.9452</v>
      </c>
      <c r="D34" s="87">
        <v>69.732900000000001</v>
      </c>
      <c r="E34" s="85">
        <v>88.195999999999998</v>
      </c>
      <c r="F34" s="86">
        <v>73.359499999999997</v>
      </c>
    </row>
    <row r="35" spans="1:6" ht="15.75" thickBot="1" x14ac:dyDescent="0.3"/>
    <row r="36" spans="1:6" ht="15.75" thickBot="1" x14ac:dyDescent="0.3">
      <c r="A36" s="140" t="s">
        <v>40</v>
      </c>
      <c r="B36" s="141"/>
      <c r="C36" s="141"/>
      <c r="D36" s="142"/>
    </row>
    <row r="37" spans="1:6" x14ac:dyDescent="0.25">
      <c r="A37" s="19" t="s">
        <v>38</v>
      </c>
      <c r="B37" s="16" t="s">
        <v>7</v>
      </c>
      <c r="C37" s="11" t="s">
        <v>8</v>
      </c>
      <c r="D37" s="12" t="s">
        <v>9</v>
      </c>
    </row>
    <row r="38" spans="1:6" x14ac:dyDescent="0.25">
      <c r="A38" s="20" t="s">
        <v>10</v>
      </c>
      <c r="B38" s="17"/>
      <c r="C38" s="3"/>
      <c r="D38" s="13"/>
    </row>
    <row r="39" spans="1:6" x14ac:dyDescent="0.25">
      <c r="A39" s="20" t="s">
        <v>11</v>
      </c>
      <c r="B39" s="17"/>
      <c r="C39" s="3"/>
      <c r="D39" s="13"/>
    </row>
    <row r="40" spans="1:6" x14ac:dyDescent="0.25">
      <c r="A40" s="20" t="s">
        <v>12</v>
      </c>
      <c r="B40" s="17"/>
      <c r="C40" s="3"/>
      <c r="D40" s="13"/>
    </row>
    <row r="41" spans="1:6" x14ac:dyDescent="0.25">
      <c r="A41" s="20" t="s">
        <v>13</v>
      </c>
      <c r="B41" s="17"/>
      <c r="C41" s="3"/>
      <c r="D41" s="13"/>
    </row>
    <row r="42" spans="1:6" x14ac:dyDescent="0.25">
      <c r="A42" s="20" t="s">
        <v>14</v>
      </c>
      <c r="B42" s="17"/>
      <c r="C42" s="3"/>
      <c r="D42" s="13"/>
    </row>
    <row r="43" spans="1:6" x14ac:dyDescent="0.25">
      <c r="A43" s="20" t="s">
        <v>15</v>
      </c>
      <c r="B43" s="17"/>
      <c r="C43" s="3"/>
      <c r="D43" s="13"/>
    </row>
    <row r="44" spans="1:6" ht="15.75" thickBot="1" x14ac:dyDescent="0.3">
      <c r="A44" s="21" t="s">
        <v>16</v>
      </c>
      <c r="B44" s="18"/>
      <c r="C44" s="10"/>
      <c r="D44" s="14"/>
    </row>
    <row r="45" spans="1:6" x14ac:dyDescent="0.25">
      <c r="A45" s="23" t="s">
        <v>17</v>
      </c>
      <c r="B45" s="22"/>
      <c r="C45" s="9"/>
      <c r="D45" s="15"/>
    </row>
    <row r="46" spans="1:6" x14ac:dyDescent="0.25">
      <c r="A46" s="20" t="s">
        <v>18</v>
      </c>
      <c r="B46" s="17"/>
      <c r="C46" s="3"/>
      <c r="D46" s="13"/>
    </row>
    <row r="47" spans="1:6" ht="15.75" thickBot="1" x14ac:dyDescent="0.3">
      <c r="A47" s="21" t="s">
        <v>19</v>
      </c>
      <c r="B47" s="18"/>
      <c r="C47" s="10"/>
      <c r="D47" s="14"/>
    </row>
    <row r="48" spans="1:6" ht="15.75" thickBot="1" x14ac:dyDescent="0.3"/>
    <row r="49" spans="1:31" ht="15.75" thickBot="1" x14ac:dyDescent="0.3">
      <c r="A49" s="140" t="s">
        <v>42</v>
      </c>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2"/>
    </row>
    <row r="50" spans="1:31" ht="15.75" thickBot="1" x14ac:dyDescent="0.3">
      <c r="A50" s="155" t="s">
        <v>5</v>
      </c>
      <c r="B50" s="152" t="s">
        <v>10</v>
      </c>
      <c r="C50" s="153"/>
      <c r="D50" s="154"/>
      <c r="E50" s="152" t="s">
        <v>11</v>
      </c>
      <c r="F50" s="153"/>
      <c r="G50" s="154"/>
      <c r="H50" s="152" t="s">
        <v>12</v>
      </c>
      <c r="I50" s="153"/>
      <c r="J50" s="154"/>
      <c r="K50" s="152" t="s">
        <v>13</v>
      </c>
      <c r="L50" s="153"/>
      <c r="M50" s="154"/>
      <c r="N50" s="152" t="s">
        <v>14</v>
      </c>
      <c r="O50" s="153"/>
      <c r="P50" s="154"/>
      <c r="Q50" s="152" t="s">
        <v>15</v>
      </c>
      <c r="R50" s="153"/>
      <c r="S50" s="154"/>
      <c r="T50" s="152" t="s">
        <v>16</v>
      </c>
      <c r="U50" s="153"/>
      <c r="V50" s="154"/>
      <c r="W50" s="152" t="s">
        <v>17</v>
      </c>
      <c r="X50" s="153"/>
      <c r="Y50" s="154"/>
      <c r="Z50" s="152" t="s">
        <v>18</v>
      </c>
      <c r="AA50" s="153"/>
      <c r="AB50" s="154"/>
      <c r="AC50" s="152" t="s">
        <v>19</v>
      </c>
      <c r="AD50" s="153"/>
      <c r="AE50" s="154"/>
    </row>
    <row r="51" spans="1:31" ht="15.75" thickBot="1" x14ac:dyDescent="0.3">
      <c r="A51" s="156"/>
      <c r="B51" s="33" t="s">
        <v>7</v>
      </c>
      <c r="C51" s="34" t="s">
        <v>8</v>
      </c>
      <c r="D51" s="35" t="s">
        <v>9</v>
      </c>
      <c r="E51" s="33" t="s">
        <v>7</v>
      </c>
      <c r="F51" s="34" t="s">
        <v>8</v>
      </c>
      <c r="G51" s="35" t="s">
        <v>9</v>
      </c>
      <c r="H51" s="33" t="s">
        <v>7</v>
      </c>
      <c r="I51" s="34" t="s">
        <v>8</v>
      </c>
      <c r="J51" s="35" t="s">
        <v>9</v>
      </c>
      <c r="K51" s="33" t="s">
        <v>7</v>
      </c>
      <c r="L51" s="34" t="s">
        <v>8</v>
      </c>
      <c r="M51" s="35" t="s">
        <v>9</v>
      </c>
      <c r="N51" s="33" t="s">
        <v>7</v>
      </c>
      <c r="O51" s="34" t="s">
        <v>8</v>
      </c>
      <c r="P51" s="35" t="s">
        <v>9</v>
      </c>
      <c r="Q51" s="33" t="s">
        <v>7</v>
      </c>
      <c r="R51" s="34" t="s">
        <v>8</v>
      </c>
      <c r="S51" s="35" t="s">
        <v>9</v>
      </c>
      <c r="T51" s="33" t="s">
        <v>7</v>
      </c>
      <c r="U51" s="34" t="s">
        <v>8</v>
      </c>
      <c r="V51" s="35" t="s">
        <v>9</v>
      </c>
      <c r="W51" s="33" t="s">
        <v>7</v>
      </c>
      <c r="X51" s="34" t="s">
        <v>8</v>
      </c>
      <c r="Y51" s="35" t="s">
        <v>9</v>
      </c>
      <c r="Z51" s="33" t="s">
        <v>7</v>
      </c>
      <c r="AA51" s="34" t="s">
        <v>8</v>
      </c>
      <c r="AB51" s="35" t="s">
        <v>9</v>
      </c>
      <c r="AC51" s="33" t="s">
        <v>7</v>
      </c>
      <c r="AD51" s="34" t="s">
        <v>8</v>
      </c>
      <c r="AE51" s="35" t="s">
        <v>9</v>
      </c>
    </row>
    <row r="52" spans="1:31" x14ac:dyDescent="0.25">
      <c r="A52" s="27">
        <v>1932</v>
      </c>
      <c r="B52" s="88">
        <v>-36.869999999999997</v>
      </c>
      <c r="C52" s="89">
        <v>6.9100000000000003E-3</v>
      </c>
      <c r="D52" s="90">
        <v>9.1739999999999999E-3</v>
      </c>
      <c r="E52" s="88">
        <v>-36.97</v>
      </c>
      <c r="F52" s="89">
        <v>2.223E-2</v>
      </c>
      <c r="G52" s="90">
        <v>5.7160000000000002E-2</v>
      </c>
      <c r="H52" s="88">
        <v>0.5</v>
      </c>
      <c r="I52" s="89">
        <v>37.4</v>
      </c>
      <c r="J52" s="90">
        <v>-18.73</v>
      </c>
      <c r="K52" s="88">
        <v>-45.85</v>
      </c>
      <c r="L52" s="89">
        <v>9.0620000000000006E-2</v>
      </c>
      <c r="M52" s="90">
        <v>1.9970000000000001</v>
      </c>
      <c r="N52" s="88">
        <v>-46.49</v>
      </c>
      <c r="O52" s="89">
        <v>-1.111</v>
      </c>
      <c r="P52" s="90">
        <v>1.78</v>
      </c>
      <c r="Q52" s="88">
        <v>0.74690000000000001</v>
      </c>
      <c r="R52" s="89">
        <v>-3.0910000000000002</v>
      </c>
      <c r="S52" s="90">
        <v>559.9</v>
      </c>
      <c r="T52" s="88">
        <v>-5.5960000000000003E-2</v>
      </c>
      <c r="U52" s="89">
        <v>6.7969999999999997</v>
      </c>
      <c r="V52" s="90">
        <v>636.5</v>
      </c>
      <c r="W52" s="88">
        <v>-83.46</v>
      </c>
      <c r="X52" s="89">
        <v>-1.08877</v>
      </c>
      <c r="Y52" s="90">
        <v>1.8371599999999999</v>
      </c>
      <c r="Z52" s="88">
        <v>-82.72</v>
      </c>
      <c r="AA52" s="89">
        <v>9.7530000000000006E-2</v>
      </c>
      <c r="AB52" s="90">
        <v>2.0061740000000001</v>
      </c>
      <c r="AC52" s="88">
        <v>0.69094</v>
      </c>
      <c r="AD52" s="89">
        <v>3.706</v>
      </c>
      <c r="AE52" s="90">
        <v>1196.4000000000001</v>
      </c>
    </row>
    <row r="53" spans="1:31" x14ac:dyDescent="0.25">
      <c r="A53" s="27">
        <v>1952</v>
      </c>
      <c r="B53" s="82">
        <v>-36.869999999999997</v>
      </c>
      <c r="C53" s="91">
        <v>6.9100000000000003E-3</v>
      </c>
      <c r="D53" s="83">
        <v>9.1739999999999999E-3</v>
      </c>
      <c r="E53" s="82">
        <v>-36.97</v>
      </c>
      <c r="F53" s="91">
        <v>2.223E-2</v>
      </c>
      <c r="G53" s="83">
        <v>5.7160000000000002E-2</v>
      </c>
      <c r="H53" s="82">
        <v>0.5</v>
      </c>
      <c r="I53" s="91">
        <v>37.4</v>
      </c>
      <c r="J53" s="83">
        <v>-18.73</v>
      </c>
      <c r="K53" s="82">
        <v>-45.85</v>
      </c>
      <c r="L53" s="91">
        <v>9.0620000000000006E-2</v>
      </c>
      <c r="M53" s="83">
        <v>1.9970000000000001</v>
      </c>
      <c r="N53" s="82">
        <v>-46.49</v>
      </c>
      <c r="O53" s="91">
        <v>-1.111</v>
      </c>
      <c r="P53" s="83">
        <v>1.78</v>
      </c>
      <c r="Q53" s="82">
        <v>0.74690000000000001</v>
      </c>
      <c r="R53" s="91">
        <v>-3.0910000000000002</v>
      </c>
      <c r="S53" s="83">
        <v>559.9</v>
      </c>
      <c r="T53" s="82">
        <v>-5.5960000000000003E-2</v>
      </c>
      <c r="U53" s="91">
        <v>6.7969999999999997</v>
      </c>
      <c r="V53" s="83">
        <v>636.5</v>
      </c>
      <c r="W53" s="82">
        <v>-83.46</v>
      </c>
      <c r="X53" s="91">
        <v>-1.08877</v>
      </c>
      <c r="Y53" s="83">
        <v>1.8371599999999999</v>
      </c>
      <c r="Z53" s="82">
        <v>-82.72</v>
      </c>
      <c r="AA53" s="91">
        <v>9.7530000000000006E-2</v>
      </c>
      <c r="AB53" s="83">
        <v>2.0061740000000001</v>
      </c>
      <c r="AC53" s="82">
        <v>0.69094</v>
      </c>
      <c r="AD53" s="91">
        <v>3.706</v>
      </c>
      <c r="AE53" s="83">
        <v>1196.4000000000001</v>
      </c>
    </row>
    <row r="54" spans="1:31" x14ac:dyDescent="0.25">
      <c r="A54" s="27">
        <f>A53+5</f>
        <v>1957</v>
      </c>
      <c r="B54" s="82">
        <v>-1140</v>
      </c>
      <c r="C54" s="91">
        <v>2.056</v>
      </c>
      <c r="D54" s="83">
        <v>-0.29099999999999998</v>
      </c>
      <c r="E54" s="82">
        <v>-1147</v>
      </c>
      <c r="F54" s="91">
        <v>3.3719999999999999</v>
      </c>
      <c r="G54" s="83">
        <v>-0.53669999999999995</v>
      </c>
      <c r="H54" s="82">
        <v>-1.4179999999999999</v>
      </c>
      <c r="I54" s="91">
        <v>752.4</v>
      </c>
      <c r="J54" s="83">
        <v>-318.39999999999998</v>
      </c>
      <c r="K54" s="82">
        <v>-1015</v>
      </c>
      <c r="L54" s="91">
        <v>-8.1240000000000006</v>
      </c>
      <c r="M54" s="83">
        <v>-0.11210000000000001</v>
      </c>
      <c r="N54" s="82">
        <v>-1014</v>
      </c>
      <c r="O54" s="91">
        <v>-8.375</v>
      </c>
      <c r="P54" s="83">
        <v>3.1850000000000001</v>
      </c>
      <c r="Q54" s="82">
        <v>-1.827</v>
      </c>
      <c r="R54" s="91">
        <v>664.9</v>
      </c>
      <c r="S54" s="83">
        <v>273.2</v>
      </c>
      <c r="T54" s="82">
        <v>3.8130000000000002</v>
      </c>
      <c r="U54" s="91">
        <v>-646.70000000000005</v>
      </c>
      <c r="V54" s="83">
        <v>918.8</v>
      </c>
      <c r="W54" s="82">
        <v>-2161</v>
      </c>
      <c r="X54" s="91">
        <v>-5.0030000000000001</v>
      </c>
      <c r="Y54" s="83">
        <v>2.6482999999999999</v>
      </c>
      <c r="Z54" s="82">
        <v>-2155</v>
      </c>
      <c r="AA54" s="91">
        <v>-6.0679999999999996</v>
      </c>
      <c r="AB54" s="83">
        <v>-0.40310000000000001</v>
      </c>
      <c r="AC54" s="82">
        <v>1.986</v>
      </c>
      <c r="AD54" s="91">
        <v>18.2</v>
      </c>
      <c r="AE54" s="83">
        <v>1192</v>
      </c>
    </row>
    <row r="55" spans="1:31" x14ac:dyDescent="0.25">
      <c r="A55" s="27">
        <f t="shared" ref="A55:A75" si="1">A54+5</f>
        <v>1962</v>
      </c>
      <c r="B55" s="82">
        <v>-2243</v>
      </c>
      <c r="C55" s="91">
        <v>4.1029999999999998</v>
      </c>
      <c r="D55" s="83">
        <v>-0.5917</v>
      </c>
      <c r="E55" s="82">
        <v>-2258</v>
      </c>
      <c r="F55" s="91">
        <v>6.7279999999999998</v>
      </c>
      <c r="G55" s="83">
        <v>-1.1339999999999999</v>
      </c>
      <c r="H55" s="82">
        <v>-3.383</v>
      </c>
      <c r="I55" s="91">
        <v>1467</v>
      </c>
      <c r="J55" s="83">
        <v>-618.1</v>
      </c>
      <c r="K55" s="82">
        <v>-1984</v>
      </c>
      <c r="L55" s="91">
        <v>-16.34</v>
      </c>
      <c r="M55" s="83">
        <v>-2.2109999999999999</v>
      </c>
      <c r="N55" s="82">
        <v>-1983</v>
      </c>
      <c r="O55" s="91">
        <v>-15.69</v>
      </c>
      <c r="P55" s="83">
        <v>4.82</v>
      </c>
      <c r="Q55" s="82">
        <v>-4.3890000000000002</v>
      </c>
      <c r="R55" s="91">
        <v>1333</v>
      </c>
      <c r="S55" s="83">
        <v>-13.47</v>
      </c>
      <c r="T55" s="82">
        <v>7.742</v>
      </c>
      <c r="U55" s="91">
        <v>-1300</v>
      </c>
      <c r="V55" s="83">
        <v>1201</v>
      </c>
      <c r="W55" s="82">
        <v>-4241</v>
      </c>
      <c r="X55" s="91">
        <v>-8.9619999999999997</v>
      </c>
      <c r="Y55" s="83">
        <v>3.6859999999999999</v>
      </c>
      <c r="Z55" s="82">
        <v>-4227</v>
      </c>
      <c r="AA55" s="91">
        <v>-12.237</v>
      </c>
      <c r="AB55" s="83">
        <v>-2.8027000000000002</v>
      </c>
      <c r="AC55" s="82">
        <v>3.3530000000000002</v>
      </c>
      <c r="AD55" s="91">
        <v>33</v>
      </c>
      <c r="AE55" s="83">
        <v>1187.53</v>
      </c>
    </row>
    <row r="56" spans="1:31" x14ac:dyDescent="0.25">
      <c r="A56" s="27">
        <f t="shared" si="1"/>
        <v>1967</v>
      </c>
      <c r="B56" s="82">
        <v>-3339</v>
      </c>
      <c r="C56" s="91">
        <v>6.0629999999999997</v>
      </c>
      <c r="D56" s="83">
        <v>-1.0169999999999999</v>
      </c>
      <c r="E56" s="82">
        <v>-3362</v>
      </c>
      <c r="F56" s="91">
        <v>10.43</v>
      </c>
      <c r="G56" s="83">
        <v>-1.1180000000000001</v>
      </c>
      <c r="H56" s="82">
        <v>-5.8029999999999999</v>
      </c>
      <c r="I56" s="91">
        <v>2181</v>
      </c>
      <c r="J56" s="83">
        <v>-916.9</v>
      </c>
      <c r="K56" s="82">
        <v>-2949</v>
      </c>
      <c r="L56" s="91">
        <v>-24.27</v>
      </c>
      <c r="M56" s="83">
        <v>-4.069</v>
      </c>
      <c r="N56" s="82">
        <v>-2952</v>
      </c>
      <c r="O56" s="91">
        <v>-23.55</v>
      </c>
      <c r="P56" s="83">
        <v>4.9240000000000004</v>
      </c>
      <c r="Q56" s="82">
        <v>-6.9539999999999997</v>
      </c>
      <c r="R56" s="91">
        <v>1999</v>
      </c>
      <c r="S56" s="83">
        <v>-299.89999999999998</v>
      </c>
      <c r="T56" s="82">
        <v>12</v>
      </c>
      <c r="U56" s="91">
        <v>-1952</v>
      </c>
      <c r="V56" s="83">
        <v>1483</v>
      </c>
      <c r="W56" s="82">
        <v>-6314</v>
      </c>
      <c r="X56" s="91">
        <v>-13.12</v>
      </c>
      <c r="Y56" s="83">
        <v>3.806</v>
      </c>
      <c r="Z56" s="82">
        <v>-6288</v>
      </c>
      <c r="AA56" s="91">
        <v>-18.207000000000001</v>
      </c>
      <c r="AB56" s="83">
        <v>-5.0860000000000003</v>
      </c>
      <c r="AC56" s="82">
        <v>5.0460000000000003</v>
      </c>
      <c r="AD56" s="91">
        <v>47</v>
      </c>
      <c r="AE56" s="83">
        <v>1183.0999999999999</v>
      </c>
    </row>
    <row r="57" spans="1:31" x14ac:dyDescent="0.25">
      <c r="A57" s="27">
        <f t="shared" si="1"/>
        <v>1972</v>
      </c>
      <c r="B57" s="82">
        <v>-4318</v>
      </c>
      <c r="C57" s="91">
        <v>6.7809999999999997</v>
      </c>
      <c r="D57" s="83">
        <v>-1.3620000000000001</v>
      </c>
      <c r="E57" s="82">
        <v>-4353</v>
      </c>
      <c r="F57" s="91">
        <v>13.12</v>
      </c>
      <c r="G57" s="83">
        <v>-0.22750000000000001</v>
      </c>
      <c r="H57" s="82">
        <v>-9.5660000000000007</v>
      </c>
      <c r="I57" s="91">
        <v>2878</v>
      </c>
      <c r="J57" s="83">
        <v>-1211</v>
      </c>
      <c r="K57" s="82">
        <v>-3865</v>
      </c>
      <c r="L57" s="91">
        <v>-31.54</v>
      </c>
      <c r="M57" s="83">
        <v>-5.641</v>
      </c>
      <c r="N57" s="82">
        <v>-3871</v>
      </c>
      <c r="O57" s="91">
        <v>-30.69</v>
      </c>
      <c r="P57" s="83">
        <v>4.6909999999999998</v>
      </c>
      <c r="Q57" s="82">
        <v>-9.7270000000000003</v>
      </c>
      <c r="R57" s="91">
        <v>2656</v>
      </c>
      <c r="S57" s="83">
        <v>-583.6</v>
      </c>
      <c r="T57" s="82">
        <v>16.84</v>
      </c>
      <c r="U57" s="91">
        <v>-2594</v>
      </c>
      <c r="V57" s="83">
        <v>1762</v>
      </c>
      <c r="W57" s="82">
        <v>-8224</v>
      </c>
      <c r="X57" s="91">
        <v>-17.57</v>
      </c>
      <c r="Y57" s="83">
        <v>4.4634999999999998</v>
      </c>
      <c r="Z57" s="82">
        <v>-8183</v>
      </c>
      <c r="AA57" s="91">
        <v>-24.759</v>
      </c>
      <c r="AB57" s="83">
        <v>-7.0030000000000001</v>
      </c>
      <c r="AC57" s="82">
        <v>7.1130000000000004</v>
      </c>
      <c r="AD57" s="91">
        <v>62</v>
      </c>
      <c r="AE57" s="83">
        <v>1178.4000000000001</v>
      </c>
    </row>
    <row r="58" spans="1:31" x14ac:dyDescent="0.25">
      <c r="A58" s="27">
        <f t="shared" si="1"/>
        <v>1977</v>
      </c>
      <c r="B58" s="82">
        <v>-5097</v>
      </c>
      <c r="C58" s="91">
        <v>5.8120000000000003</v>
      </c>
      <c r="D58" s="83">
        <v>-4.1820000000000004</v>
      </c>
      <c r="E58" s="82">
        <v>-5144</v>
      </c>
      <c r="F58" s="91">
        <v>15.64</v>
      </c>
      <c r="G58" s="83">
        <v>3.4420000000000002</v>
      </c>
      <c r="H58" s="82">
        <v>-15.07</v>
      </c>
      <c r="I58" s="91">
        <v>3531</v>
      </c>
      <c r="J58" s="83">
        <v>-1496</v>
      </c>
      <c r="K58" s="82">
        <v>-4682</v>
      </c>
      <c r="L58" s="91">
        <v>-38.1</v>
      </c>
      <c r="M58" s="83">
        <v>-8.3870000000000005</v>
      </c>
      <c r="N58" s="82">
        <v>-4689</v>
      </c>
      <c r="O58" s="91">
        <v>-36.69</v>
      </c>
      <c r="P58" s="83">
        <v>3.5750000000000002</v>
      </c>
      <c r="Q58" s="82">
        <v>-12.63</v>
      </c>
      <c r="R58" s="91">
        <v>3285</v>
      </c>
      <c r="S58" s="83">
        <v>-852.9</v>
      </c>
      <c r="T58" s="82">
        <v>20.6</v>
      </c>
      <c r="U58" s="91">
        <v>-3211</v>
      </c>
      <c r="V58" s="83">
        <v>2026</v>
      </c>
      <c r="W58" s="82">
        <v>-9833</v>
      </c>
      <c r="X58" s="91">
        <v>-21.05</v>
      </c>
      <c r="Y58" s="83">
        <v>7.0170000000000003</v>
      </c>
      <c r="Z58" s="82">
        <v>-9779</v>
      </c>
      <c r="AA58" s="91">
        <v>-32.287999999999997</v>
      </c>
      <c r="AB58" s="83">
        <v>-12.569000000000001</v>
      </c>
      <c r="AC58" s="82">
        <v>7.97</v>
      </c>
      <c r="AD58" s="91">
        <v>74</v>
      </c>
      <c r="AE58" s="83">
        <v>1173.0999999999999</v>
      </c>
    </row>
    <row r="59" spans="1:31" x14ac:dyDescent="0.25">
      <c r="A59" s="27">
        <f t="shared" si="1"/>
        <v>1982</v>
      </c>
      <c r="B59" s="82">
        <v>-5759</v>
      </c>
      <c r="C59" s="91">
        <v>4.7439999999999998</v>
      </c>
      <c r="D59" s="83">
        <v>-4.234</v>
      </c>
      <c r="E59" s="82">
        <v>-5818</v>
      </c>
      <c r="F59" s="91">
        <v>16.309999999999999</v>
      </c>
      <c r="G59" s="83">
        <v>5.069</v>
      </c>
      <c r="H59" s="82">
        <v>-17.350000000000001</v>
      </c>
      <c r="I59" s="91">
        <v>4120</v>
      </c>
      <c r="J59" s="83">
        <v>-1757</v>
      </c>
      <c r="K59" s="82">
        <v>-5386</v>
      </c>
      <c r="L59" s="91">
        <v>-44.88</v>
      </c>
      <c r="M59" s="83">
        <v>-11.5</v>
      </c>
      <c r="N59" s="82">
        <v>-5393</v>
      </c>
      <c r="O59" s="91">
        <v>-42.81</v>
      </c>
      <c r="P59" s="83">
        <v>2.2130000000000001</v>
      </c>
      <c r="Q59" s="82">
        <v>-15.01</v>
      </c>
      <c r="R59" s="91">
        <v>3867</v>
      </c>
      <c r="S59" s="83">
        <v>-1093</v>
      </c>
      <c r="T59" s="82">
        <v>23.37</v>
      </c>
      <c r="U59" s="91">
        <v>-3781</v>
      </c>
      <c r="V59" s="83">
        <v>2260</v>
      </c>
      <c r="W59" s="82">
        <v>-11211</v>
      </c>
      <c r="X59" s="91">
        <v>-26.5</v>
      </c>
      <c r="Y59" s="83">
        <v>7.282</v>
      </c>
      <c r="Z59" s="82">
        <v>-11145</v>
      </c>
      <c r="AA59" s="91">
        <v>-40.136000000000003</v>
      </c>
      <c r="AB59" s="83">
        <v>-15.734</v>
      </c>
      <c r="AC59" s="82">
        <v>8.36</v>
      </c>
      <c r="AD59" s="91">
        <v>86</v>
      </c>
      <c r="AE59" s="83">
        <v>1167</v>
      </c>
    </row>
    <row r="60" spans="1:31" x14ac:dyDescent="0.25">
      <c r="A60" s="27">
        <f t="shared" si="1"/>
        <v>1987</v>
      </c>
      <c r="B60" s="82">
        <v>-6275</v>
      </c>
      <c r="C60" s="91">
        <v>2.9329999999999998</v>
      </c>
      <c r="D60" s="83">
        <v>-3.3140000000000001</v>
      </c>
      <c r="E60" s="82">
        <v>-6346</v>
      </c>
      <c r="F60" s="91">
        <v>15.7</v>
      </c>
      <c r="G60" s="83">
        <v>6.016</v>
      </c>
      <c r="H60" s="82">
        <v>-18.940000000000001</v>
      </c>
      <c r="I60" s="91">
        <v>4587</v>
      </c>
      <c r="J60" s="83">
        <v>-1962</v>
      </c>
      <c r="K60" s="82">
        <v>-5951</v>
      </c>
      <c r="L60" s="91">
        <v>-51.03</v>
      </c>
      <c r="M60" s="83">
        <v>-13.95</v>
      </c>
      <c r="N60" s="82">
        <v>-5955</v>
      </c>
      <c r="O60" s="91">
        <v>-48.22</v>
      </c>
      <c r="P60" s="83">
        <v>2.3439999999999999</v>
      </c>
      <c r="Q60" s="82">
        <v>-19.95</v>
      </c>
      <c r="R60" s="91">
        <v>4355</v>
      </c>
      <c r="S60" s="83">
        <v>-1287</v>
      </c>
      <c r="T60" s="82">
        <v>25.38</v>
      </c>
      <c r="U60" s="91">
        <v>-4260</v>
      </c>
      <c r="V60" s="83">
        <v>2449</v>
      </c>
      <c r="W60" s="82">
        <v>-12301</v>
      </c>
      <c r="X60" s="91">
        <v>-32.520000000000003</v>
      </c>
      <c r="Y60" s="83">
        <v>8.36</v>
      </c>
      <c r="Z60" s="82">
        <v>-12226</v>
      </c>
      <c r="AA60" s="91">
        <v>-48.097000000000001</v>
      </c>
      <c r="AB60" s="83">
        <v>-17.263999999999999</v>
      </c>
      <c r="AC60" s="82">
        <v>5.43</v>
      </c>
      <c r="AD60" s="91">
        <v>95</v>
      </c>
      <c r="AE60" s="83">
        <v>1162</v>
      </c>
    </row>
    <row r="61" spans="1:31" x14ac:dyDescent="0.25">
      <c r="A61" s="27">
        <f t="shared" si="1"/>
        <v>1992</v>
      </c>
      <c r="B61" s="82">
        <v>-6615</v>
      </c>
      <c r="C61" s="91">
        <v>0.67810000000000004</v>
      </c>
      <c r="D61" s="83">
        <v>-2.7759999999999998</v>
      </c>
      <c r="E61" s="82">
        <v>-6694</v>
      </c>
      <c r="F61" s="91">
        <v>15.96</v>
      </c>
      <c r="G61" s="83">
        <v>7.1970000000000001</v>
      </c>
      <c r="H61" s="82">
        <v>-18.87</v>
      </c>
      <c r="I61" s="91">
        <v>4944</v>
      </c>
      <c r="J61" s="83">
        <v>-2104</v>
      </c>
      <c r="K61" s="82">
        <v>-6345</v>
      </c>
      <c r="L61" s="91">
        <v>-55.7</v>
      </c>
      <c r="M61" s="83">
        <v>-13.42</v>
      </c>
      <c r="N61" s="82">
        <v>-6347</v>
      </c>
      <c r="O61" s="91">
        <v>-52.24</v>
      </c>
      <c r="P61" s="83">
        <v>5.3760000000000003</v>
      </c>
      <c r="Q61" s="82">
        <v>-23.91</v>
      </c>
      <c r="R61" s="91">
        <v>4747</v>
      </c>
      <c r="S61" s="83">
        <v>-1432</v>
      </c>
      <c r="T61" s="82">
        <v>23.94</v>
      </c>
      <c r="U61" s="91">
        <v>-4646</v>
      </c>
      <c r="V61" s="83">
        <v>2590</v>
      </c>
      <c r="W61" s="82">
        <v>-13041</v>
      </c>
      <c r="X61" s="91">
        <v>-36.28</v>
      </c>
      <c r="Y61" s="83">
        <v>12.573</v>
      </c>
      <c r="Z61" s="82">
        <v>-12960</v>
      </c>
      <c r="AA61" s="91">
        <v>-55.021900000000002</v>
      </c>
      <c r="AB61" s="83">
        <v>-16.196000000000002</v>
      </c>
      <c r="AC61" s="82">
        <v>0.03</v>
      </c>
      <c r="AD61" s="91">
        <v>101</v>
      </c>
      <c r="AE61" s="83">
        <v>1158</v>
      </c>
    </row>
    <row r="62" spans="1:31" x14ac:dyDescent="0.25">
      <c r="A62" s="27">
        <f t="shared" si="1"/>
        <v>1997</v>
      </c>
      <c r="B62" s="82">
        <v>-6803</v>
      </c>
      <c r="C62" s="91">
        <v>-2.2930000000000001</v>
      </c>
      <c r="D62" s="83">
        <v>-2.8130000000000002</v>
      </c>
      <c r="E62" s="82">
        <v>-6884</v>
      </c>
      <c r="F62" s="91">
        <v>16.989999999999998</v>
      </c>
      <c r="G62" s="83">
        <v>8.1159999999999997</v>
      </c>
      <c r="H62" s="82">
        <v>-16.670000000000002</v>
      </c>
      <c r="I62" s="91">
        <v>5247</v>
      </c>
      <c r="J62" s="83">
        <v>-2222</v>
      </c>
      <c r="K62" s="82">
        <v>-6556</v>
      </c>
      <c r="L62" s="91">
        <v>-59.99</v>
      </c>
      <c r="M62" s="83">
        <v>-10.69</v>
      </c>
      <c r="N62" s="82">
        <v>-6560</v>
      </c>
      <c r="O62" s="91">
        <v>-55.64</v>
      </c>
      <c r="P62" s="83">
        <v>10.39</v>
      </c>
      <c r="Q62" s="82">
        <v>-24.88</v>
      </c>
      <c r="R62" s="91">
        <v>5075</v>
      </c>
      <c r="S62" s="83">
        <v>-1549</v>
      </c>
      <c r="T62" s="82">
        <v>12.98</v>
      </c>
      <c r="U62" s="91">
        <v>-4972</v>
      </c>
      <c r="V62" s="83">
        <v>2704</v>
      </c>
      <c r="W62" s="82">
        <v>-13444</v>
      </c>
      <c r="X62" s="91">
        <v>-38.65</v>
      </c>
      <c r="Y62" s="83">
        <v>18.506</v>
      </c>
      <c r="Z62" s="82">
        <v>-13359</v>
      </c>
      <c r="AA62" s="91">
        <v>-62.283000000000001</v>
      </c>
      <c r="AB62" s="83">
        <v>-13.503</v>
      </c>
      <c r="AC62" s="82">
        <v>-11.9</v>
      </c>
      <c r="AD62" s="91">
        <v>103</v>
      </c>
      <c r="AE62" s="83">
        <v>1155</v>
      </c>
    </row>
    <row r="63" spans="1:31" x14ac:dyDescent="0.25">
      <c r="A63" s="27">
        <f t="shared" si="1"/>
        <v>2002</v>
      </c>
      <c r="B63" s="82">
        <v>-6880</v>
      </c>
      <c r="C63" s="91">
        <v>-3.8759999999999999</v>
      </c>
      <c r="D63" s="83">
        <v>-3.0880000000000001</v>
      </c>
      <c r="E63" s="82">
        <v>-6961</v>
      </c>
      <c r="F63" s="91">
        <v>16.59</v>
      </c>
      <c r="G63" s="83">
        <v>8.4879999999999995</v>
      </c>
      <c r="H63" s="82">
        <v>-12.03</v>
      </c>
      <c r="I63" s="91">
        <v>5505</v>
      </c>
      <c r="J63" s="83">
        <v>-2316</v>
      </c>
      <c r="K63" s="82">
        <v>-6692</v>
      </c>
      <c r="L63" s="91">
        <v>-63.84</v>
      </c>
      <c r="M63" s="83">
        <v>-6.4059999999999997</v>
      </c>
      <c r="N63" s="82">
        <v>-6695</v>
      </c>
      <c r="O63" s="91">
        <v>-58.4</v>
      </c>
      <c r="P63" s="83">
        <v>15.3</v>
      </c>
      <c r="Q63" s="82">
        <v>-24.77</v>
      </c>
      <c r="R63" s="91">
        <v>5351</v>
      </c>
      <c r="S63" s="83">
        <v>-1644</v>
      </c>
      <c r="T63" s="82">
        <v>0.78649999999999998</v>
      </c>
      <c r="U63" s="91">
        <v>-5245</v>
      </c>
      <c r="V63" s="83">
        <v>2798</v>
      </c>
      <c r="W63" s="82">
        <v>-13656</v>
      </c>
      <c r="X63" s="91">
        <v>-41.81</v>
      </c>
      <c r="Y63" s="83">
        <v>23.788</v>
      </c>
      <c r="Z63" s="82">
        <v>-13572</v>
      </c>
      <c r="AA63" s="91">
        <v>-67.715999999999994</v>
      </c>
      <c r="AB63" s="83">
        <v>-9.4939999999999998</v>
      </c>
      <c r="AC63" s="82">
        <v>-23.983499999999999</v>
      </c>
      <c r="AD63" s="91">
        <v>106</v>
      </c>
      <c r="AE63" s="83">
        <v>1154</v>
      </c>
    </row>
    <row r="64" spans="1:31" x14ac:dyDescent="0.25">
      <c r="A64" s="27">
        <f t="shared" si="1"/>
        <v>2007</v>
      </c>
      <c r="B64" s="82">
        <v>-6909</v>
      </c>
      <c r="C64" s="91">
        <v>-5.0110000000000001</v>
      </c>
      <c r="D64" s="83">
        <v>-3.2320000000000002</v>
      </c>
      <c r="E64" s="82">
        <v>-6986</v>
      </c>
      <c r="F64" s="91">
        <v>16.36</v>
      </c>
      <c r="G64" s="83">
        <v>8.7029999999999994</v>
      </c>
      <c r="H64" s="82">
        <v>-7.6210000000000004</v>
      </c>
      <c r="I64" s="91">
        <v>5722</v>
      </c>
      <c r="J64" s="83">
        <v>-2391</v>
      </c>
      <c r="K64" s="82">
        <v>-6787</v>
      </c>
      <c r="L64" s="91">
        <v>-67.61</v>
      </c>
      <c r="M64" s="83">
        <v>-2.2989999999999999</v>
      </c>
      <c r="N64" s="82">
        <v>-6789</v>
      </c>
      <c r="O64" s="91">
        <v>-60.78</v>
      </c>
      <c r="P64" s="83">
        <v>19.239999999999998</v>
      </c>
      <c r="Q64" s="82">
        <v>-22.21</v>
      </c>
      <c r="R64" s="91">
        <v>5580</v>
      </c>
      <c r="S64" s="83">
        <v>-1722</v>
      </c>
      <c r="T64" s="82">
        <v>-12.81</v>
      </c>
      <c r="U64" s="91">
        <v>-5472</v>
      </c>
      <c r="V64" s="83">
        <v>2875</v>
      </c>
      <c r="W64" s="82">
        <v>-13775</v>
      </c>
      <c r="X64" s="91">
        <v>-44.42</v>
      </c>
      <c r="Y64" s="83">
        <v>27.943000000000001</v>
      </c>
      <c r="Z64" s="82">
        <v>-13696</v>
      </c>
      <c r="AA64" s="91">
        <v>-72.620999999999995</v>
      </c>
      <c r="AB64" s="83">
        <v>-5.5309999999999997</v>
      </c>
      <c r="AC64" s="82">
        <v>-35.020000000000003</v>
      </c>
      <c r="AD64" s="91">
        <v>108</v>
      </c>
      <c r="AE64" s="83">
        <v>1153</v>
      </c>
    </row>
    <row r="65" spans="1:31" x14ac:dyDescent="0.25">
      <c r="A65" s="27">
        <f t="shared" si="1"/>
        <v>2012</v>
      </c>
      <c r="B65" s="82">
        <v>-6922</v>
      </c>
      <c r="C65" s="91">
        <v>-5.9980000000000002</v>
      </c>
      <c r="D65" s="83">
        <v>-3.5</v>
      </c>
      <c r="E65" s="82">
        <v>-6996</v>
      </c>
      <c r="F65" s="91">
        <v>16.84</v>
      </c>
      <c r="G65" s="83">
        <v>8.9009999999999998</v>
      </c>
      <c r="H65" s="82">
        <v>-3.2509999999999999</v>
      </c>
      <c r="I65" s="91">
        <v>5900</v>
      </c>
      <c r="J65" s="83">
        <v>-2451</v>
      </c>
      <c r="K65" s="82">
        <v>-6852</v>
      </c>
      <c r="L65" s="91">
        <v>-70.739999999999995</v>
      </c>
      <c r="M65" s="83">
        <v>1.569</v>
      </c>
      <c r="N65" s="82">
        <v>-6853</v>
      </c>
      <c r="O65" s="91">
        <v>-62.64</v>
      </c>
      <c r="P65" s="83">
        <v>22.61</v>
      </c>
      <c r="Q65" s="82">
        <v>-18.579999999999998</v>
      </c>
      <c r="R65" s="91">
        <v>5768</v>
      </c>
      <c r="S65" s="83">
        <v>-1786</v>
      </c>
      <c r="T65" s="82">
        <v>-25.35</v>
      </c>
      <c r="U65" s="91">
        <v>-5659</v>
      </c>
      <c r="V65" s="83">
        <v>2938</v>
      </c>
      <c r="W65" s="82">
        <v>-13849</v>
      </c>
      <c r="X65" s="91">
        <v>-45.8</v>
      </c>
      <c r="Y65" s="83">
        <v>31.510999999999999</v>
      </c>
      <c r="Z65" s="82">
        <v>-13774</v>
      </c>
      <c r="AA65" s="91">
        <v>-76.738</v>
      </c>
      <c r="AB65" s="83">
        <v>-1.931</v>
      </c>
      <c r="AC65" s="82">
        <v>-43.93</v>
      </c>
      <c r="AD65" s="91">
        <v>109</v>
      </c>
      <c r="AE65" s="83">
        <v>1152</v>
      </c>
    </row>
    <row r="66" spans="1:31" x14ac:dyDescent="0.25">
      <c r="A66" s="27">
        <f t="shared" si="1"/>
        <v>2017</v>
      </c>
      <c r="B66" s="82">
        <v>-6930</v>
      </c>
      <c r="C66" s="91">
        <v>-7.2140000000000004</v>
      </c>
      <c r="D66" s="83">
        <v>-3.536</v>
      </c>
      <c r="E66" s="82">
        <v>-7001</v>
      </c>
      <c r="F66" s="91">
        <v>17.43</v>
      </c>
      <c r="G66" s="83">
        <v>9.3670000000000009</v>
      </c>
      <c r="H66" s="82">
        <v>0.70009999999999994</v>
      </c>
      <c r="I66" s="91">
        <v>6047</v>
      </c>
      <c r="J66" s="83">
        <v>-2501</v>
      </c>
      <c r="K66" s="82">
        <v>-6897</v>
      </c>
      <c r="L66" s="91">
        <v>-73.34</v>
      </c>
      <c r="M66" s="83">
        <v>4.5359999999999996</v>
      </c>
      <c r="N66" s="82">
        <v>-6897</v>
      </c>
      <c r="O66" s="91">
        <v>-63.91</v>
      </c>
      <c r="P66" s="83">
        <v>25.32</v>
      </c>
      <c r="Q66" s="82">
        <v>-14.86</v>
      </c>
      <c r="R66" s="91">
        <v>5922</v>
      </c>
      <c r="S66" s="83">
        <v>-1839</v>
      </c>
      <c r="T66" s="82">
        <v>-36.82</v>
      </c>
      <c r="U66" s="91">
        <v>-5811</v>
      </c>
      <c r="V66" s="83">
        <v>2989</v>
      </c>
      <c r="W66" s="82">
        <v>-13898</v>
      </c>
      <c r="X66" s="91">
        <v>-46.48</v>
      </c>
      <c r="Y66" s="83">
        <v>34.686999999999998</v>
      </c>
      <c r="Z66" s="82">
        <v>-13827</v>
      </c>
      <c r="AA66" s="91">
        <v>-80.554000000000002</v>
      </c>
      <c r="AB66" s="83">
        <v>1</v>
      </c>
      <c r="AC66" s="82">
        <v>-51.68</v>
      </c>
      <c r="AD66" s="91">
        <v>111</v>
      </c>
      <c r="AE66" s="83">
        <v>1150</v>
      </c>
    </row>
    <row r="67" spans="1:31" x14ac:dyDescent="0.25">
      <c r="A67" s="27">
        <f t="shared" si="1"/>
        <v>2022</v>
      </c>
      <c r="B67" s="82">
        <v>-6937</v>
      </c>
      <c r="C67" s="91">
        <v>-8.4789999999999992</v>
      </c>
      <c r="D67" s="83">
        <v>-3.5049999999999999</v>
      </c>
      <c r="E67" s="82">
        <v>-7005</v>
      </c>
      <c r="F67" s="91">
        <v>17.899999999999999</v>
      </c>
      <c r="G67" s="83">
        <v>9.7070000000000007</v>
      </c>
      <c r="H67" s="82">
        <v>4.8250000000000002</v>
      </c>
      <c r="I67" s="91">
        <v>6167</v>
      </c>
      <c r="J67" s="83">
        <v>-2540</v>
      </c>
      <c r="K67" s="82">
        <v>-6927</v>
      </c>
      <c r="L67" s="91">
        <v>-75.88</v>
      </c>
      <c r="M67" s="83">
        <v>6.8090000000000002</v>
      </c>
      <c r="N67" s="82">
        <v>-6928</v>
      </c>
      <c r="O67" s="91">
        <v>-65.349999999999994</v>
      </c>
      <c r="P67" s="83">
        <v>27.2</v>
      </c>
      <c r="Q67" s="82">
        <v>-11.54</v>
      </c>
      <c r="R67" s="91">
        <v>6047</v>
      </c>
      <c r="S67" s="83">
        <v>-1881</v>
      </c>
      <c r="T67" s="82">
        <v>-46.58</v>
      </c>
      <c r="U67" s="91">
        <v>-5936</v>
      </c>
      <c r="V67" s="83">
        <v>3030</v>
      </c>
      <c r="W67" s="82">
        <v>-13933</v>
      </c>
      <c r="X67" s="91">
        <v>-47.45</v>
      </c>
      <c r="Y67" s="83">
        <v>36.906999999999996</v>
      </c>
      <c r="Z67" s="82">
        <v>-13864</v>
      </c>
      <c r="AA67" s="91">
        <v>-84.358999999999995</v>
      </c>
      <c r="AB67" s="83">
        <v>3.3039999999999998</v>
      </c>
      <c r="AC67" s="82">
        <v>-58.12</v>
      </c>
      <c r="AD67" s="91">
        <v>111</v>
      </c>
      <c r="AE67" s="83">
        <v>1149</v>
      </c>
    </row>
    <row r="68" spans="1:31" x14ac:dyDescent="0.25">
      <c r="A68" s="27">
        <f t="shared" si="1"/>
        <v>2027</v>
      </c>
      <c r="B68" s="82">
        <v>-6942</v>
      </c>
      <c r="C68" s="91">
        <v>-9.7029999999999994</v>
      </c>
      <c r="D68" s="83">
        <v>-3.46</v>
      </c>
      <c r="E68" s="82">
        <v>-7008</v>
      </c>
      <c r="F68" s="91">
        <v>18.38</v>
      </c>
      <c r="G68" s="83">
        <v>10.130000000000001</v>
      </c>
      <c r="H68" s="82">
        <v>8.5670000000000002</v>
      </c>
      <c r="I68" s="91">
        <v>6268</v>
      </c>
      <c r="J68" s="83">
        <v>-2569</v>
      </c>
      <c r="K68" s="82">
        <v>-6949</v>
      </c>
      <c r="L68" s="91">
        <v>-78.28</v>
      </c>
      <c r="M68" s="83">
        <v>8.5719999999999992</v>
      </c>
      <c r="N68" s="82">
        <v>-6949</v>
      </c>
      <c r="O68" s="91">
        <v>-66.88</v>
      </c>
      <c r="P68" s="83">
        <v>28.63</v>
      </c>
      <c r="Q68" s="82">
        <v>-8.7360000000000007</v>
      </c>
      <c r="R68" s="91">
        <v>6152</v>
      </c>
      <c r="S68" s="83">
        <v>-1914</v>
      </c>
      <c r="T68" s="82">
        <v>-55.91</v>
      </c>
      <c r="U68" s="91">
        <v>-6039</v>
      </c>
      <c r="V68" s="83">
        <v>3063</v>
      </c>
      <c r="W68" s="82">
        <v>-13957</v>
      </c>
      <c r="X68" s="91">
        <v>-48.5</v>
      </c>
      <c r="Y68" s="83">
        <v>38.76</v>
      </c>
      <c r="Z68" s="82">
        <v>-13891</v>
      </c>
      <c r="AA68" s="91">
        <v>-87.983000000000004</v>
      </c>
      <c r="AB68" s="83">
        <v>5.1120000000000001</v>
      </c>
      <c r="AC68" s="82">
        <v>-64.646000000000001</v>
      </c>
      <c r="AD68" s="91">
        <v>113</v>
      </c>
      <c r="AE68" s="83">
        <v>1149</v>
      </c>
    </row>
    <row r="69" spans="1:31" x14ac:dyDescent="0.25">
      <c r="A69" s="27">
        <f t="shared" si="1"/>
        <v>2032</v>
      </c>
      <c r="B69" s="82">
        <v>-6946</v>
      </c>
      <c r="C69" s="91">
        <v>-10.76</v>
      </c>
      <c r="D69" s="83">
        <v>-3.613</v>
      </c>
      <c r="E69" s="82">
        <v>-7012</v>
      </c>
      <c r="F69" s="91">
        <v>18.739999999999998</v>
      </c>
      <c r="G69" s="83">
        <v>10.76</v>
      </c>
      <c r="H69" s="82">
        <v>11.37</v>
      </c>
      <c r="I69" s="91">
        <v>6363</v>
      </c>
      <c r="J69" s="83">
        <v>-2592</v>
      </c>
      <c r="K69" s="82">
        <v>-6964</v>
      </c>
      <c r="L69" s="91">
        <v>-80.36</v>
      </c>
      <c r="M69" s="83">
        <v>10.31</v>
      </c>
      <c r="N69" s="82">
        <v>-6963</v>
      </c>
      <c r="O69" s="91">
        <v>-68.3</v>
      </c>
      <c r="P69" s="83">
        <v>29.72</v>
      </c>
      <c r="Q69" s="82">
        <v>-6.33</v>
      </c>
      <c r="R69" s="91">
        <v>6240</v>
      </c>
      <c r="S69" s="83">
        <v>-1939</v>
      </c>
      <c r="T69" s="82">
        <v>-64.27</v>
      </c>
      <c r="U69" s="91">
        <v>-6127</v>
      </c>
      <c r="V69" s="83">
        <v>3088</v>
      </c>
      <c r="W69" s="82">
        <v>-13975</v>
      </c>
      <c r="X69" s="91">
        <v>-49.56</v>
      </c>
      <c r="Y69" s="83">
        <v>40.479999999999997</v>
      </c>
      <c r="Z69" s="82">
        <v>-13910</v>
      </c>
      <c r="AA69" s="91">
        <v>-91.12</v>
      </c>
      <c r="AB69" s="83">
        <v>6.6970000000000001</v>
      </c>
      <c r="AC69" s="82">
        <v>-70.599999999999994</v>
      </c>
      <c r="AD69" s="91">
        <v>113</v>
      </c>
      <c r="AE69" s="83">
        <v>1149</v>
      </c>
    </row>
    <row r="70" spans="1:31" x14ac:dyDescent="0.25">
      <c r="A70" s="27">
        <f t="shared" si="1"/>
        <v>2037</v>
      </c>
      <c r="B70" s="82">
        <v>-6950</v>
      </c>
      <c r="C70" s="91">
        <v>-11.67</v>
      </c>
      <c r="D70" s="83">
        <v>-3.7839999999999998</v>
      </c>
      <c r="E70" s="82">
        <v>-7016</v>
      </c>
      <c r="F70" s="91">
        <v>18.95</v>
      </c>
      <c r="G70" s="83">
        <v>11.37</v>
      </c>
      <c r="H70" s="82">
        <v>13.7</v>
      </c>
      <c r="I70" s="91">
        <v>6424</v>
      </c>
      <c r="J70" s="83">
        <v>-2609</v>
      </c>
      <c r="K70" s="82">
        <v>-6975</v>
      </c>
      <c r="L70" s="91">
        <v>-82.06</v>
      </c>
      <c r="M70" s="83">
        <v>12.13</v>
      </c>
      <c r="N70" s="82">
        <v>-6973</v>
      </c>
      <c r="O70" s="91">
        <v>-69.44</v>
      </c>
      <c r="P70" s="83">
        <v>30.95</v>
      </c>
      <c r="Q70" s="82">
        <v>-4.3120000000000003</v>
      </c>
      <c r="R70" s="91">
        <v>6315</v>
      </c>
      <c r="S70" s="83">
        <v>-1959</v>
      </c>
      <c r="T70" s="82">
        <v>-70.650000000000006</v>
      </c>
      <c r="U70" s="91">
        <v>-6201</v>
      </c>
      <c r="V70" s="83">
        <v>3108</v>
      </c>
      <c r="W70" s="82">
        <v>-13989</v>
      </c>
      <c r="X70" s="91">
        <v>-50.49</v>
      </c>
      <c r="Y70" s="83">
        <v>42.32</v>
      </c>
      <c r="Z70" s="82">
        <v>-13925</v>
      </c>
      <c r="AA70" s="91">
        <v>-93.73</v>
      </c>
      <c r="AB70" s="83">
        <v>8.3460000000000001</v>
      </c>
      <c r="AC70" s="82">
        <v>-74.962000000000003</v>
      </c>
      <c r="AD70" s="91">
        <v>114</v>
      </c>
      <c r="AE70" s="83">
        <v>1149</v>
      </c>
    </row>
    <row r="71" spans="1:31" x14ac:dyDescent="0.25">
      <c r="A71" s="27">
        <f t="shared" si="1"/>
        <v>2042</v>
      </c>
      <c r="B71" s="82">
        <v>-6953</v>
      </c>
      <c r="C71" s="91">
        <v>-12.57</v>
      </c>
      <c r="D71" s="83">
        <v>-4.0369999999999999</v>
      </c>
      <c r="E71" s="82">
        <v>-7019</v>
      </c>
      <c r="F71" s="91">
        <v>19.25</v>
      </c>
      <c r="G71" s="83">
        <v>12.1</v>
      </c>
      <c r="H71" s="82">
        <v>15.84</v>
      </c>
      <c r="I71" s="91">
        <v>6486</v>
      </c>
      <c r="J71" s="83">
        <v>-2621</v>
      </c>
      <c r="K71" s="82">
        <v>-6983</v>
      </c>
      <c r="L71" s="91">
        <v>-83.38</v>
      </c>
      <c r="M71" s="83">
        <v>14.01</v>
      </c>
      <c r="N71" s="82">
        <v>-6980</v>
      </c>
      <c r="O71" s="91">
        <v>-70.290000000000006</v>
      </c>
      <c r="P71" s="83">
        <v>32.39</v>
      </c>
      <c r="Q71" s="82">
        <v>-2.6320000000000001</v>
      </c>
      <c r="R71" s="91">
        <v>6379</v>
      </c>
      <c r="S71" s="83">
        <v>-1975</v>
      </c>
      <c r="T71" s="82">
        <v>-75.89</v>
      </c>
      <c r="U71" s="91">
        <v>-6264</v>
      </c>
      <c r="V71" s="83">
        <v>3123</v>
      </c>
      <c r="W71" s="82">
        <v>-13999</v>
      </c>
      <c r="X71" s="91">
        <v>-51.04</v>
      </c>
      <c r="Y71" s="83">
        <v>44.49</v>
      </c>
      <c r="Z71" s="82">
        <v>-13936</v>
      </c>
      <c r="AA71" s="91">
        <v>-95.95</v>
      </c>
      <c r="AB71" s="83">
        <v>9.9730000000000008</v>
      </c>
      <c r="AC71" s="82">
        <v>-78.522000000000006</v>
      </c>
      <c r="AD71" s="91">
        <v>115</v>
      </c>
      <c r="AE71" s="83">
        <v>1148</v>
      </c>
    </row>
    <row r="72" spans="1:31" x14ac:dyDescent="0.25">
      <c r="A72" s="27">
        <f t="shared" si="1"/>
        <v>2047</v>
      </c>
      <c r="B72" s="82">
        <v>-6957</v>
      </c>
      <c r="C72" s="91">
        <v>-13.57</v>
      </c>
      <c r="D72" s="83">
        <v>-4.3140000000000001</v>
      </c>
      <c r="E72" s="82">
        <v>-7022</v>
      </c>
      <c r="F72" s="91">
        <v>19.64</v>
      </c>
      <c r="G72" s="83">
        <v>13.08</v>
      </c>
      <c r="H72" s="82">
        <v>17.45</v>
      </c>
      <c r="I72" s="91">
        <v>6540</v>
      </c>
      <c r="J72" s="83">
        <v>-2629</v>
      </c>
      <c r="K72" s="82">
        <v>-6991</v>
      </c>
      <c r="L72" s="91">
        <v>-84.27</v>
      </c>
      <c r="M72" s="83">
        <v>15.97</v>
      </c>
      <c r="N72" s="82">
        <v>-6986</v>
      </c>
      <c r="O72" s="91">
        <v>-71.010000000000005</v>
      </c>
      <c r="P72" s="83">
        <v>33.770000000000003</v>
      </c>
      <c r="Q72" s="82">
        <v>-1.1679999999999999</v>
      </c>
      <c r="R72" s="91">
        <v>6435</v>
      </c>
      <c r="S72" s="83">
        <v>-1986</v>
      </c>
      <c r="T72" s="82">
        <v>-80.41</v>
      </c>
      <c r="U72" s="91">
        <v>-6319</v>
      </c>
      <c r="V72" s="83">
        <v>3134</v>
      </c>
      <c r="W72" s="82">
        <v>-14008</v>
      </c>
      <c r="X72" s="91">
        <v>-51.37</v>
      </c>
      <c r="Y72" s="83">
        <v>46.85</v>
      </c>
      <c r="Z72" s="82">
        <v>-13948</v>
      </c>
      <c r="AA72" s="91">
        <v>-97.84</v>
      </c>
      <c r="AB72" s="83">
        <v>11.656000000000001</v>
      </c>
      <c r="AC72" s="82">
        <v>-81.578000000000003</v>
      </c>
      <c r="AD72" s="91">
        <v>116</v>
      </c>
      <c r="AE72" s="83">
        <v>1148</v>
      </c>
    </row>
    <row r="73" spans="1:31" x14ac:dyDescent="0.25">
      <c r="A73" s="27">
        <f t="shared" si="1"/>
        <v>2052</v>
      </c>
      <c r="B73" s="82">
        <v>-6959</v>
      </c>
      <c r="C73" s="91">
        <v>-14.47</v>
      </c>
      <c r="D73" s="83">
        <v>-4.5439999999999996</v>
      </c>
      <c r="E73" s="82">
        <v>-7025</v>
      </c>
      <c r="F73" s="91">
        <v>20</v>
      </c>
      <c r="G73" s="83">
        <v>14.04</v>
      </c>
      <c r="H73" s="82">
        <v>18.579999999999998</v>
      </c>
      <c r="I73" s="91">
        <v>6588</v>
      </c>
      <c r="J73" s="83">
        <v>-2635</v>
      </c>
      <c r="K73" s="82">
        <v>-6997</v>
      </c>
      <c r="L73" s="91">
        <v>-84.96</v>
      </c>
      <c r="M73" s="83">
        <v>17.86</v>
      </c>
      <c r="N73" s="82">
        <v>-6990</v>
      </c>
      <c r="O73" s="91">
        <v>-71.63</v>
      </c>
      <c r="P73" s="83">
        <v>35.090000000000003</v>
      </c>
      <c r="Q73" s="82">
        <v>0.15240000000000001</v>
      </c>
      <c r="R73" s="91">
        <v>6484</v>
      </c>
      <c r="S73" s="83">
        <v>-1994</v>
      </c>
      <c r="T73" s="82">
        <v>-84.37</v>
      </c>
      <c r="U73" s="91">
        <v>-6367</v>
      </c>
      <c r="V73" s="83">
        <v>3143</v>
      </c>
      <c r="W73" s="82">
        <v>-14015</v>
      </c>
      <c r="X73" s="91">
        <v>-51.63</v>
      </c>
      <c r="Y73" s="83">
        <v>49.13</v>
      </c>
      <c r="Z73" s="82">
        <v>-13956</v>
      </c>
      <c r="AA73" s="91">
        <v>-99.43</v>
      </c>
      <c r="AB73" s="83">
        <v>13.316000000000001</v>
      </c>
      <c r="AC73" s="82">
        <v>-84.217600000000004</v>
      </c>
      <c r="AD73" s="91">
        <v>117</v>
      </c>
      <c r="AE73" s="83">
        <v>1149</v>
      </c>
    </row>
    <row r="74" spans="1:31" x14ac:dyDescent="0.25">
      <c r="A74" s="27">
        <f t="shared" si="1"/>
        <v>2057</v>
      </c>
      <c r="B74" s="82">
        <v>-6962</v>
      </c>
      <c r="C74" s="91">
        <v>-15.34</v>
      </c>
      <c r="D74" s="83">
        <v>-4.8970000000000002</v>
      </c>
      <c r="E74" s="82">
        <v>-7028</v>
      </c>
      <c r="F74" s="91">
        <v>20.350000000000001</v>
      </c>
      <c r="G74" s="83">
        <v>15.01</v>
      </c>
      <c r="H74" s="82">
        <v>19.309999999999999</v>
      </c>
      <c r="I74" s="91">
        <v>6629</v>
      </c>
      <c r="J74" s="83">
        <v>-2638</v>
      </c>
      <c r="K74" s="82">
        <v>-7003</v>
      </c>
      <c r="L74" s="91">
        <v>-85.43</v>
      </c>
      <c r="M74" s="83">
        <v>19.739999999999998</v>
      </c>
      <c r="N74" s="82">
        <v>-6993</v>
      </c>
      <c r="O74" s="91">
        <v>-72.290000000000006</v>
      </c>
      <c r="P74" s="83">
        <v>36.39</v>
      </c>
      <c r="Q74" s="82">
        <v>1.298</v>
      </c>
      <c r="R74" s="91">
        <v>6526</v>
      </c>
      <c r="S74" s="83">
        <v>-2000</v>
      </c>
      <c r="T74" s="82">
        <v>-87.93</v>
      </c>
      <c r="U74" s="91">
        <v>-6409</v>
      </c>
      <c r="V74" s="83">
        <v>3148</v>
      </c>
      <c r="W74" s="82">
        <v>-14021</v>
      </c>
      <c r="X74" s="91">
        <v>-51.94</v>
      </c>
      <c r="Y74" s="83">
        <v>51.4</v>
      </c>
      <c r="Z74" s="82">
        <v>-13965</v>
      </c>
      <c r="AA74" s="91">
        <v>-100.77</v>
      </c>
      <c r="AB74" s="83">
        <v>14.843</v>
      </c>
      <c r="AC74" s="82">
        <v>-86.632000000000005</v>
      </c>
      <c r="AD74" s="91">
        <v>117</v>
      </c>
      <c r="AE74" s="83">
        <v>1148</v>
      </c>
    </row>
    <row r="75" spans="1:31" x14ac:dyDescent="0.25">
      <c r="A75" s="27">
        <f t="shared" si="1"/>
        <v>2062</v>
      </c>
      <c r="B75" s="82">
        <v>-6966</v>
      </c>
      <c r="C75" s="91">
        <v>-16.12</v>
      </c>
      <c r="D75" s="83">
        <v>-5.2279999999999998</v>
      </c>
      <c r="E75" s="82">
        <v>-7032</v>
      </c>
      <c r="F75" s="91">
        <v>20.72</v>
      </c>
      <c r="G75" s="83">
        <v>15.82</v>
      </c>
      <c r="H75" s="82">
        <v>19.84</v>
      </c>
      <c r="I75" s="91">
        <v>6665</v>
      </c>
      <c r="J75" s="83">
        <v>-2641</v>
      </c>
      <c r="K75" s="82">
        <v>-7008</v>
      </c>
      <c r="L75" s="91">
        <v>-85.79</v>
      </c>
      <c r="M75" s="83">
        <v>21.4</v>
      </c>
      <c r="N75" s="82">
        <v>-6995</v>
      </c>
      <c r="O75" s="91">
        <v>-72.92</v>
      </c>
      <c r="P75" s="83">
        <v>37.57</v>
      </c>
      <c r="Q75" s="82">
        <v>2.282</v>
      </c>
      <c r="R75" s="91">
        <v>6564</v>
      </c>
      <c r="S75" s="83">
        <v>-2004</v>
      </c>
      <c r="T75" s="82">
        <v>-91</v>
      </c>
      <c r="U75" s="91">
        <v>-6445</v>
      </c>
      <c r="V75" s="83">
        <v>3153</v>
      </c>
      <c r="W75" s="82">
        <v>-14027</v>
      </c>
      <c r="X75" s="91">
        <v>-52.2</v>
      </c>
      <c r="Y75" s="83">
        <v>53.39</v>
      </c>
      <c r="Z75" s="82">
        <v>-13974</v>
      </c>
      <c r="AA75" s="91">
        <v>-101.91</v>
      </c>
      <c r="AB75" s="83">
        <v>16.172000000000001</v>
      </c>
      <c r="AC75" s="82">
        <v>-88.718000000000004</v>
      </c>
      <c r="AD75" s="91">
        <v>119</v>
      </c>
      <c r="AE75" s="83">
        <v>1149</v>
      </c>
    </row>
    <row r="76" spans="1:31" ht="15.75" thickBot="1" x14ac:dyDescent="0.3">
      <c r="A76" s="30">
        <v>2067</v>
      </c>
      <c r="B76" s="85">
        <v>-6969</v>
      </c>
      <c r="C76" s="92">
        <v>-16.71</v>
      </c>
      <c r="D76" s="86">
        <v>-5.5090000000000003</v>
      </c>
      <c r="E76" s="85">
        <v>-7036</v>
      </c>
      <c r="F76" s="92">
        <v>21.1</v>
      </c>
      <c r="G76" s="86">
        <v>16.53</v>
      </c>
      <c r="H76" s="85">
        <v>20.28</v>
      </c>
      <c r="I76" s="92">
        <v>6695</v>
      </c>
      <c r="J76" s="86">
        <v>-2642</v>
      </c>
      <c r="K76" s="85">
        <v>-7012</v>
      </c>
      <c r="L76" s="92">
        <v>-86.11</v>
      </c>
      <c r="M76" s="86">
        <v>22.83</v>
      </c>
      <c r="N76" s="85">
        <v>-6997</v>
      </c>
      <c r="O76" s="92">
        <v>-73.489999999999995</v>
      </c>
      <c r="P76" s="86">
        <v>38.57</v>
      </c>
      <c r="Q76" s="85">
        <v>3.1190000000000002</v>
      </c>
      <c r="R76" s="92">
        <v>6597</v>
      </c>
      <c r="S76" s="86">
        <v>-2006</v>
      </c>
      <c r="T76" s="85">
        <v>-93.64</v>
      </c>
      <c r="U76" s="92">
        <v>-6477</v>
      </c>
      <c r="V76" s="86">
        <v>3155</v>
      </c>
      <c r="W76" s="85">
        <v>-14033</v>
      </c>
      <c r="X76" s="92">
        <v>-52.39</v>
      </c>
      <c r="Y76" s="86">
        <v>55.1</v>
      </c>
      <c r="Z76" s="85">
        <v>-13981</v>
      </c>
      <c r="AA76" s="92">
        <v>-102.82</v>
      </c>
      <c r="AB76" s="86">
        <v>17.321000000000002</v>
      </c>
      <c r="AC76" s="85">
        <v>-90.521000000000001</v>
      </c>
      <c r="AD76" s="92">
        <v>120</v>
      </c>
      <c r="AE76" s="86">
        <v>1149</v>
      </c>
    </row>
    <row r="77" spans="1:31" ht="15.75" thickBot="1" x14ac:dyDescent="0.3"/>
    <row r="78" spans="1:31" ht="15.75" thickBot="1" x14ac:dyDescent="0.3">
      <c r="A78" s="140" t="s">
        <v>43</v>
      </c>
      <c r="B78" s="141"/>
      <c r="C78" s="141"/>
      <c r="D78" s="141"/>
      <c r="E78" s="141"/>
      <c r="F78" s="141"/>
      <c r="G78" s="141"/>
      <c r="H78" s="141"/>
      <c r="I78" s="141"/>
      <c r="J78" s="141"/>
      <c r="K78" s="141"/>
      <c r="L78" s="141"/>
      <c r="M78" s="141"/>
      <c r="N78" s="142"/>
    </row>
    <row r="94" spans="1:14" ht="15.75" thickBot="1" x14ac:dyDescent="0.3"/>
    <row r="95" spans="1:14" ht="15.75" thickBot="1" x14ac:dyDescent="0.3">
      <c r="A95" s="140" t="s">
        <v>20</v>
      </c>
      <c r="B95" s="141"/>
      <c r="C95" s="141"/>
      <c r="D95" s="142"/>
      <c r="F95" s="140" t="s">
        <v>23</v>
      </c>
      <c r="G95" s="141"/>
      <c r="H95" s="141"/>
      <c r="I95" s="142"/>
      <c r="K95" s="146" t="s">
        <v>26</v>
      </c>
      <c r="L95" s="147"/>
      <c r="M95" s="147"/>
      <c r="N95" s="148"/>
    </row>
    <row r="96" spans="1:14" x14ac:dyDescent="0.25">
      <c r="A96" s="149" t="s">
        <v>21</v>
      </c>
      <c r="B96" s="150"/>
      <c r="C96" s="151"/>
      <c r="D96" s="8">
        <v>1</v>
      </c>
      <c r="F96" s="149" t="s">
        <v>24</v>
      </c>
      <c r="G96" s="150"/>
      <c r="H96" s="151"/>
      <c r="I96" s="8">
        <v>1</v>
      </c>
      <c r="K96" s="149" t="s">
        <v>27</v>
      </c>
      <c r="L96" s="150"/>
      <c r="M96" s="150"/>
      <c r="N96" s="36">
        <f>I96/D96</f>
        <v>1</v>
      </c>
    </row>
    <row r="97" spans="1:14" ht="15.75" thickBot="1" x14ac:dyDescent="0.3">
      <c r="A97" s="143" t="s">
        <v>22</v>
      </c>
      <c r="B97" s="144"/>
      <c r="C97" s="145"/>
      <c r="D97" s="31">
        <v>1</v>
      </c>
      <c r="F97" s="143" t="s">
        <v>25</v>
      </c>
      <c r="G97" s="144"/>
      <c r="H97" s="145"/>
      <c r="I97" s="31">
        <v>1</v>
      </c>
      <c r="K97" s="143" t="s">
        <v>28</v>
      </c>
      <c r="L97" s="144"/>
      <c r="M97" s="144"/>
      <c r="N97" s="32">
        <f>I97/D97</f>
        <v>1</v>
      </c>
    </row>
  </sheetData>
  <mergeCells count="28">
    <mergeCell ref="A36:D36"/>
    <mergeCell ref="A1:C1"/>
    <mergeCell ref="A7:F7"/>
    <mergeCell ref="A8:A9"/>
    <mergeCell ref="B8:C8"/>
    <mergeCell ref="E8:F8"/>
    <mergeCell ref="A49:AE49"/>
    <mergeCell ref="A50:A51"/>
    <mergeCell ref="B50:D50"/>
    <mergeCell ref="E50:G50"/>
    <mergeCell ref="H50:J50"/>
    <mergeCell ref="K50:M50"/>
    <mergeCell ref="N50:P50"/>
    <mergeCell ref="Q50:S50"/>
    <mergeCell ref="T50:V50"/>
    <mergeCell ref="W50:Y50"/>
    <mergeCell ref="Z50:AB50"/>
    <mergeCell ref="AC50:AE50"/>
    <mergeCell ref="A97:C97"/>
    <mergeCell ref="F97:H97"/>
    <mergeCell ref="K97:M97"/>
    <mergeCell ref="A78:N78"/>
    <mergeCell ref="A95:D95"/>
    <mergeCell ref="F95:I95"/>
    <mergeCell ref="K95:N95"/>
    <mergeCell ref="A96:C96"/>
    <mergeCell ref="F96:H96"/>
    <mergeCell ref="K96:M96"/>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24E37-BB13-4649-B486-F4DAA9DF45B9}">
  <dimension ref="A1:AE111"/>
  <sheetViews>
    <sheetView tabSelected="1" topLeftCell="A6" zoomScale="55" zoomScaleNormal="55" workbookViewId="0">
      <selection activeCell="K31" sqref="K31"/>
    </sheetView>
  </sheetViews>
  <sheetFormatPr defaultColWidth="11.42578125" defaultRowHeight="15" x14ac:dyDescent="0.25"/>
  <cols>
    <col min="1" max="1" width="18" bestFit="1" customWidth="1"/>
    <col min="4" max="4" width="21.28515625" bestFit="1" customWidth="1"/>
    <col min="13" max="13" width="12.5703125" customWidth="1"/>
  </cols>
  <sheetData>
    <row r="1" spans="1:6" ht="15.75" thickBot="1" x14ac:dyDescent="0.3">
      <c r="A1" s="140" t="s">
        <v>39</v>
      </c>
      <c r="B1" s="141"/>
      <c r="C1" s="142"/>
    </row>
    <row r="2" spans="1:6" x14ac:dyDescent="0.25">
      <c r="A2" s="19" t="s">
        <v>34</v>
      </c>
      <c r="B2" s="16" t="s">
        <v>35</v>
      </c>
      <c r="C2" s="12" t="s">
        <v>36</v>
      </c>
    </row>
    <row r="3" spans="1:6" x14ac:dyDescent="0.25">
      <c r="A3" s="20" t="s">
        <v>31</v>
      </c>
      <c r="B3" s="17"/>
      <c r="C3" s="13"/>
    </row>
    <row r="4" spans="1:6" x14ac:dyDescent="0.25">
      <c r="A4" s="20" t="s">
        <v>32</v>
      </c>
      <c r="B4" s="17" t="s">
        <v>37</v>
      </c>
      <c r="C4" s="13"/>
    </row>
    <row r="5" spans="1:6" ht="15.75" thickBot="1" x14ac:dyDescent="0.3">
      <c r="A5" s="21" t="s">
        <v>33</v>
      </c>
      <c r="B5" s="18"/>
      <c r="C5" s="14"/>
    </row>
    <row r="6" spans="1:6" ht="15.75" thickBot="1" x14ac:dyDescent="0.3"/>
    <row r="7" spans="1:6" ht="15.75" thickBot="1" x14ac:dyDescent="0.3">
      <c r="A7" s="140" t="s">
        <v>41</v>
      </c>
      <c r="B7" s="141"/>
      <c r="C7" s="141"/>
      <c r="D7" s="141"/>
      <c r="E7" s="141"/>
      <c r="F7" s="142"/>
    </row>
    <row r="8" spans="1:6" ht="15.75" thickBot="1" x14ac:dyDescent="0.3">
      <c r="A8" s="159" t="s">
        <v>5</v>
      </c>
      <c r="B8" s="157" t="s">
        <v>0</v>
      </c>
      <c r="C8" s="158"/>
      <c r="D8" s="2" t="s">
        <v>3</v>
      </c>
      <c r="E8" s="157" t="s">
        <v>4</v>
      </c>
      <c r="F8" s="158"/>
    </row>
    <row r="9" spans="1:6" ht="15.75" thickBot="1" x14ac:dyDescent="0.3">
      <c r="A9" s="160"/>
      <c r="B9" s="4" t="s">
        <v>1</v>
      </c>
      <c r="C9" s="5" t="s">
        <v>2</v>
      </c>
      <c r="D9" s="26" t="s">
        <v>2</v>
      </c>
      <c r="E9" s="4" t="s">
        <v>1</v>
      </c>
      <c r="F9" s="5" t="s">
        <v>2</v>
      </c>
    </row>
    <row r="10" spans="1:6" x14ac:dyDescent="0.25">
      <c r="A10" s="27">
        <v>1932</v>
      </c>
      <c r="B10" s="27" t="s">
        <v>6</v>
      </c>
      <c r="C10" s="28"/>
      <c r="D10" s="29"/>
      <c r="E10" s="27"/>
      <c r="F10" s="28"/>
    </row>
    <row r="11" spans="1:6" x14ac:dyDescent="0.25">
      <c r="A11" s="27" t="s">
        <v>6</v>
      </c>
      <c r="B11" s="27" t="s">
        <v>6</v>
      </c>
      <c r="C11" s="28" t="s">
        <v>6</v>
      </c>
      <c r="D11" s="29" t="s">
        <v>6</v>
      </c>
      <c r="E11" s="27" t="s">
        <v>6</v>
      </c>
      <c r="F11" s="28" t="s">
        <v>6</v>
      </c>
    </row>
    <row r="12" spans="1:6" x14ac:dyDescent="0.25">
      <c r="A12" s="27" t="s">
        <v>6</v>
      </c>
      <c r="B12" s="27" t="s">
        <v>6</v>
      </c>
      <c r="C12" s="28" t="s">
        <v>6</v>
      </c>
      <c r="D12" s="29" t="s">
        <v>6</v>
      </c>
      <c r="E12" s="27" t="s">
        <v>6</v>
      </c>
      <c r="F12" s="28" t="s">
        <v>6</v>
      </c>
    </row>
    <row r="13" spans="1:6" x14ac:dyDescent="0.25">
      <c r="A13" s="27" t="s">
        <v>6</v>
      </c>
      <c r="B13" s="27" t="s">
        <v>6</v>
      </c>
      <c r="C13" s="28" t="s">
        <v>6</v>
      </c>
      <c r="D13" s="29" t="s">
        <v>6</v>
      </c>
      <c r="E13" s="27" t="s">
        <v>6</v>
      </c>
      <c r="F13" s="28" t="s">
        <v>6</v>
      </c>
    </row>
    <row r="14" spans="1:6" x14ac:dyDescent="0.25">
      <c r="A14" s="27" t="s">
        <v>6</v>
      </c>
      <c r="B14" s="27" t="s">
        <v>6</v>
      </c>
      <c r="C14" s="28" t="s">
        <v>6</v>
      </c>
      <c r="D14" s="29" t="s">
        <v>6</v>
      </c>
      <c r="E14" s="27" t="s">
        <v>6</v>
      </c>
      <c r="F14" s="28" t="s">
        <v>6</v>
      </c>
    </row>
    <row r="15" spans="1:6" x14ac:dyDescent="0.25">
      <c r="A15" s="27" t="s">
        <v>6</v>
      </c>
      <c r="B15" s="27" t="s">
        <v>6</v>
      </c>
      <c r="C15" s="28" t="s">
        <v>6</v>
      </c>
      <c r="D15" s="29" t="s">
        <v>6</v>
      </c>
      <c r="E15" s="27" t="s">
        <v>6</v>
      </c>
      <c r="F15" s="28" t="s">
        <v>6</v>
      </c>
    </row>
    <row r="16" spans="1:6" x14ac:dyDescent="0.25">
      <c r="A16" s="27" t="s">
        <v>6</v>
      </c>
      <c r="B16" s="27" t="s">
        <v>6</v>
      </c>
      <c r="C16" s="28" t="s">
        <v>6</v>
      </c>
      <c r="D16" s="29" t="s">
        <v>6</v>
      </c>
      <c r="E16" s="27" t="s">
        <v>6</v>
      </c>
      <c r="F16" s="28" t="s">
        <v>6</v>
      </c>
    </row>
    <row r="17" spans="1:6" x14ac:dyDescent="0.25">
      <c r="A17" s="27" t="s">
        <v>6</v>
      </c>
      <c r="B17" s="27" t="s">
        <v>6</v>
      </c>
      <c r="C17" s="28" t="s">
        <v>6</v>
      </c>
      <c r="D17" s="29" t="s">
        <v>6</v>
      </c>
      <c r="E17" s="27" t="s">
        <v>6</v>
      </c>
      <c r="F17" s="28" t="s">
        <v>6</v>
      </c>
    </row>
    <row r="18" spans="1:6" x14ac:dyDescent="0.25">
      <c r="A18" s="27" t="s">
        <v>6</v>
      </c>
      <c r="B18" s="27" t="s">
        <v>6</v>
      </c>
      <c r="C18" s="28" t="s">
        <v>6</v>
      </c>
      <c r="D18" s="29" t="s">
        <v>6</v>
      </c>
      <c r="E18" s="27" t="s">
        <v>6</v>
      </c>
      <c r="F18" s="28" t="s">
        <v>6</v>
      </c>
    </row>
    <row r="19" spans="1:6" x14ac:dyDescent="0.25">
      <c r="A19" s="27" t="s">
        <v>6</v>
      </c>
      <c r="B19" s="27" t="s">
        <v>6</v>
      </c>
      <c r="C19" s="28" t="s">
        <v>6</v>
      </c>
      <c r="D19" s="29" t="s">
        <v>6</v>
      </c>
      <c r="E19" s="27" t="s">
        <v>6</v>
      </c>
      <c r="F19" s="28" t="s">
        <v>6</v>
      </c>
    </row>
    <row r="20" spans="1:6" x14ac:dyDescent="0.25">
      <c r="A20" s="27" t="s">
        <v>6</v>
      </c>
      <c r="B20" s="27" t="s">
        <v>6</v>
      </c>
      <c r="C20" s="28" t="s">
        <v>6</v>
      </c>
      <c r="D20" s="29" t="s">
        <v>6</v>
      </c>
      <c r="E20" s="27" t="s">
        <v>6</v>
      </c>
      <c r="F20" s="28" t="s">
        <v>6</v>
      </c>
    </row>
    <row r="21" spans="1:6" x14ac:dyDescent="0.25">
      <c r="A21" s="27" t="s">
        <v>6</v>
      </c>
      <c r="B21" s="27" t="s">
        <v>6</v>
      </c>
      <c r="C21" s="28" t="s">
        <v>6</v>
      </c>
      <c r="D21" s="29" t="s">
        <v>6</v>
      </c>
      <c r="E21" s="27" t="s">
        <v>6</v>
      </c>
      <c r="F21" s="28" t="s">
        <v>6</v>
      </c>
    </row>
    <row r="22" spans="1:6" x14ac:dyDescent="0.25">
      <c r="A22" s="27" t="s">
        <v>6</v>
      </c>
      <c r="B22" s="27" t="s">
        <v>6</v>
      </c>
      <c r="C22" s="28" t="s">
        <v>6</v>
      </c>
      <c r="D22" s="29" t="s">
        <v>6</v>
      </c>
      <c r="E22" s="27" t="s">
        <v>6</v>
      </c>
      <c r="F22" s="28" t="s">
        <v>6</v>
      </c>
    </row>
    <row r="23" spans="1:6" x14ac:dyDescent="0.25">
      <c r="A23" s="27" t="s">
        <v>6</v>
      </c>
      <c r="B23" s="27" t="s">
        <v>6</v>
      </c>
      <c r="C23" s="28" t="s">
        <v>6</v>
      </c>
      <c r="D23" s="29" t="s">
        <v>6</v>
      </c>
      <c r="E23" s="27" t="s">
        <v>6</v>
      </c>
      <c r="F23" s="28" t="s">
        <v>6</v>
      </c>
    </row>
    <row r="24" spans="1:6" x14ac:dyDescent="0.25">
      <c r="A24" s="27" t="s">
        <v>6</v>
      </c>
      <c r="B24" s="27" t="s">
        <v>6</v>
      </c>
      <c r="C24" s="28" t="s">
        <v>6</v>
      </c>
      <c r="D24" s="29" t="s">
        <v>6</v>
      </c>
      <c r="E24" s="27" t="s">
        <v>6</v>
      </c>
      <c r="F24" s="28" t="s">
        <v>6</v>
      </c>
    </row>
    <row r="25" spans="1:6" x14ac:dyDescent="0.25">
      <c r="A25" s="27" t="s">
        <v>6</v>
      </c>
      <c r="B25" s="27" t="s">
        <v>6</v>
      </c>
      <c r="C25" s="28" t="s">
        <v>6</v>
      </c>
      <c r="D25" s="29" t="s">
        <v>6</v>
      </c>
      <c r="E25" s="27" t="s">
        <v>6</v>
      </c>
      <c r="F25" s="28" t="s">
        <v>6</v>
      </c>
    </row>
    <row r="26" spans="1:6" x14ac:dyDescent="0.25">
      <c r="A26" s="27" t="s">
        <v>6</v>
      </c>
      <c r="B26" s="27" t="s">
        <v>6</v>
      </c>
      <c r="C26" s="28" t="s">
        <v>6</v>
      </c>
      <c r="D26" s="29" t="s">
        <v>6</v>
      </c>
      <c r="E26" s="27" t="s">
        <v>6</v>
      </c>
      <c r="F26" s="28" t="s">
        <v>6</v>
      </c>
    </row>
    <row r="27" spans="1:6" x14ac:dyDescent="0.25">
      <c r="A27" s="27" t="s">
        <v>6</v>
      </c>
      <c r="B27" s="27" t="s">
        <v>6</v>
      </c>
      <c r="C27" s="28" t="s">
        <v>6</v>
      </c>
      <c r="D27" s="29" t="s">
        <v>6</v>
      </c>
      <c r="E27" s="27" t="s">
        <v>6</v>
      </c>
      <c r="F27" s="28" t="s">
        <v>6</v>
      </c>
    </row>
    <row r="28" spans="1:6" x14ac:dyDescent="0.25">
      <c r="A28" s="27" t="s">
        <v>6</v>
      </c>
      <c r="B28" s="27" t="s">
        <v>6</v>
      </c>
      <c r="C28" s="28" t="s">
        <v>6</v>
      </c>
      <c r="D28" s="29" t="s">
        <v>6</v>
      </c>
      <c r="E28" s="27" t="s">
        <v>6</v>
      </c>
      <c r="F28" s="28" t="s">
        <v>6</v>
      </c>
    </row>
    <row r="29" spans="1:6" x14ac:dyDescent="0.25">
      <c r="A29" s="27" t="s">
        <v>6</v>
      </c>
      <c r="B29" s="27" t="s">
        <v>6</v>
      </c>
      <c r="C29" s="28" t="s">
        <v>6</v>
      </c>
      <c r="D29" s="29" t="s">
        <v>6</v>
      </c>
      <c r="E29" s="27" t="s">
        <v>6</v>
      </c>
      <c r="F29" s="28" t="s">
        <v>6</v>
      </c>
    </row>
    <row r="30" spans="1:6" x14ac:dyDescent="0.25">
      <c r="A30" s="27" t="s">
        <v>6</v>
      </c>
      <c r="B30" s="27" t="s">
        <v>6</v>
      </c>
      <c r="C30" s="28" t="s">
        <v>6</v>
      </c>
      <c r="D30" s="29" t="s">
        <v>6</v>
      </c>
      <c r="E30" s="27" t="s">
        <v>6</v>
      </c>
      <c r="F30" s="28" t="s">
        <v>6</v>
      </c>
    </row>
    <row r="31" spans="1:6" x14ac:dyDescent="0.25">
      <c r="A31" s="27" t="s">
        <v>6</v>
      </c>
      <c r="B31" s="27" t="s">
        <v>6</v>
      </c>
      <c r="C31" s="28" t="s">
        <v>6</v>
      </c>
      <c r="D31" s="29" t="s">
        <v>6</v>
      </c>
      <c r="E31" s="27" t="s">
        <v>6</v>
      </c>
      <c r="F31" s="28" t="s">
        <v>6</v>
      </c>
    </row>
    <row r="32" spans="1:6" x14ac:dyDescent="0.25">
      <c r="A32" s="27" t="s">
        <v>6</v>
      </c>
      <c r="B32" s="27" t="s">
        <v>6</v>
      </c>
      <c r="C32" s="28" t="s">
        <v>6</v>
      </c>
      <c r="D32" s="29" t="s">
        <v>6</v>
      </c>
      <c r="E32" s="27" t="s">
        <v>6</v>
      </c>
      <c r="F32" s="28" t="s">
        <v>6</v>
      </c>
    </row>
    <row r="33" spans="1:6" x14ac:dyDescent="0.25">
      <c r="A33" s="27" t="s">
        <v>6</v>
      </c>
      <c r="B33" s="27" t="s">
        <v>6</v>
      </c>
      <c r="C33" s="28" t="s">
        <v>6</v>
      </c>
      <c r="D33" s="29" t="s">
        <v>6</v>
      </c>
      <c r="E33" s="27" t="s">
        <v>6</v>
      </c>
      <c r="F33" s="28" t="s">
        <v>6</v>
      </c>
    </row>
    <row r="34" spans="1:6" x14ac:dyDescent="0.25">
      <c r="A34" s="27" t="s">
        <v>6</v>
      </c>
      <c r="B34" s="27" t="s">
        <v>6</v>
      </c>
      <c r="C34" s="28" t="s">
        <v>6</v>
      </c>
      <c r="D34" s="29" t="s">
        <v>6</v>
      </c>
      <c r="E34" s="27" t="s">
        <v>6</v>
      </c>
      <c r="F34" s="28" t="s">
        <v>6</v>
      </c>
    </row>
    <row r="35" spans="1:6" x14ac:dyDescent="0.25">
      <c r="A35" s="27" t="s">
        <v>6</v>
      </c>
      <c r="B35" s="27" t="s">
        <v>6</v>
      </c>
      <c r="C35" s="28" t="s">
        <v>6</v>
      </c>
      <c r="D35" s="29" t="s">
        <v>6</v>
      </c>
      <c r="E35" s="27" t="s">
        <v>6</v>
      </c>
      <c r="F35" s="28" t="s">
        <v>6</v>
      </c>
    </row>
    <row r="36" spans="1:6" x14ac:dyDescent="0.25">
      <c r="A36" s="27" t="s">
        <v>6</v>
      </c>
      <c r="B36" s="27" t="s">
        <v>6</v>
      </c>
      <c r="C36" s="28" t="s">
        <v>6</v>
      </c>
      <c r="D36" s="29" t="s">
        <v>6</v>
      </c>
      <c r="E36" s="27" t="s">
        <v>6</v>
      </c>
      <c r="F36" s="28" t="s">
        <v>6</v>
      </c>
    </row>
    <row r="37" spans="1:6" x14ac:dyDescent="0.25">
      <c r="A37" s="27" t="s">
        <v>6</v>
      </c>
      <c r="B37" s="27" t="s">
        <v>6</v>
      </c>
      <c r="C37" s="28" t="s">
        <v>6</v>
      </c>
      <c r="D37" s="29" t="s">
        <v>6</v>
      </c>
      <c r="E37" s="27" t="s">
        <v>6</v>
      </c>
      <c r="F37" s="28" t="s">
        <v>6</v>
      </c>
    </row>
    <row r="38" spans="1:6" x14ac:dyDescent="0.25">
      <c r="A38" s="27" t="s">
        <v>6</v>
      </c>
      <c r="B38" s="27" t="s">
        <v>6</v>
      </c>
      <c r="C38" s="28" t="s">
        <v>6</v>
      </c>
      <c r="D38" s="29" t="s">
        <v>6</v>
      </c>
      <c r="E38" s="27" t="s">
        <v>6</v>
      </c>
      <c r="F38" s="28" t="s">
        <v>6</v>
      </c>
    </row>
    <row r="39" spans="1:6" x14ac:dyDescent="0.25">
      <c r="A39" s="27" t="s">
        <v>6</v>
      </c>
      <c r="B39" s="27" t="s">
        <v>6</v>
      </c>
      <c r="C39" s="28" t="s">
        <v>6</v>
      </c>
      <c r="D39" s="29" t="s">
        <v>6</v>
      </c>
      <c r="E39" s="27" t="s">
        <v>6</v>
      </c>
      <c r="F39" s="28" t="s">
        <v>6</v>
      </c>
    </row>
    <row r="40" spans="1:6" x14ac:dyDescent="0.25">
      <c r="A40" s="27" t="s">
        <v>6</v>
      </c>
      <c r="B40" s="27" t="s">
        <v>6</v>
      </c>
      <c r="C40" s="28" t="s">
        <v>6</v>
      </c>
      <c r="D40" s="29" t="s">
        <v>6</v>
      </c>
      <c r="E40" s="27" t="s">
        <v>6</v>
      </c>
      <c r="F40" s="28" t="s">
        <v>6</v>
      </c>
    </row>
    <row r="41" spans="1:6" ht="15.75" thickBot="1" x14ac:dyDescent="0.3">
      <c r="A41" s="30">
        <v>2067</v>
      </c>
      <c r="B41" s="30" t="s">
        <v>6</v>
      </c>
      <c r="C41" s="31" t="s">
        <v>6</v>
      </c>
      <c r="D41" s="32" t="s">
        <v>6</v>
      </c>
      <c r="E41" s="30" t="s">
        <v>6</v>
      </c>
      <c r="F41" s="31" t="s">
        <v>6</v>
      </c>
    </row>
    <row r="42" spans="1:6" ht="15.75" thickBot="1" x14ac:dyDescent="0.3"/>
    <row r="43" spans="1:6" ht="15.75" thickBot="1" x14ac:dyDescent="0.3">
      <c r="A43" s="140" t="s">
        <v>40</v>
      </c>
      <c r="B43" s="141"/>
      <c r="C43" s="141"/>
      <c r="D43" s="142"/>
    </row>
    <row r="44" spans="1:6" x14ac:dyDescent="0.25">
      <c r="A44" s="19" t="s">
        <v>38</v>
      </c>
      <c r="B44" s="16" t="s">
        <v>7</v>
      </c>
      <c r="C44" s="11" t="s">
        <v>8</v>
      </c>
      <c r="D44" s="12" t="s">
        <v>9</v>
      </c>
    </row>
    <row r="45" spans="1:6" x14ac:dyDescent="0.25">
      <c r="A45" s="20" t="s">
        <v>10</v>
      </c>
      <c r="B45" s="17"/>
      <c r="C45" s="3"/>
      <c r="D45" s="13"/>
    </row>
    <row r="46" spans="1:6" x14ac:dyDescent="0.25">
      <c r="A46" s="20" t="s">
        <v>11</v>
      </c>
      <c r="B46" s="17"/>
      <c r="C46" s="3"/>
      <c r="D46" s="13"/>
    </row>
    <row r="47" spans="1:6" x14ac:dyDescent="0.25">
      <c r="A47" s="20" t="s">
        <v>12</v>
      </c>
      <c r="B47" s="17"/>
      <c r="C47" s="3"/>
      <c r="D47" s="13"/>
    </row>
    <row r="48" spans="1:6" x14ac:dyDescent="0.25">
      <c r="A48" s="20" t="s">
        <v>13</v>
      </c>
      <c r="B48" s="17"/>
      <c r="C48" s="3"/>
      <c r="D48" s="13"/>
    </row>
    <row r="49" spans="1:31" x14ac:dyDescent="0.25">
      <c r="A49" s="20" t="s">
        <v>14</v>
      </c>
      <c r="B49" s="17"/>
      <c r="C49" s="3"/>
      <c r="D49" s="13"/>
    </row>
    <row r="50" spans="1:31" x14ac:dyDescent="0.25">
      <c r="A50" s="20" t="s">
        <v>15</v>
      </c>
      <c r="B50" s="17"/>
      <c r="C50" s="3"/>
      <c r="D50" s="13"/>
    </row>
    <row r="51" spans="1:31" ht="15.75" thickBot="1" x14ac:dyDescent="0.3">
      <c r="A51" s="21" t="s">
        <v>16</v>
      </c>
      <c r="B51" s="18"/>
      <c r="C51" s="10"/>
      <c r="D51" s="14"/>
    </row>
    <row r="52" spans="1:31" x14ac:dyDescent="0.25">
      <c r="A52" s="23" t="s">
        <v>17</v>
      </c>
      <c r="B52" s="22"/>
      <c r="C52" s="9"/>
      <c r="D52" s="15"/>
    </row>
    <row r="53" spans="1:31" x14ac:dyDescent="0.25">
      <c r="A53" s="20" t="s">
        <v>18</v>
      </c>
      <c r="B53" s="17"/>
      <c r="C53" s="3"/>
      <c r="D53" s="13"/>
    </row>
    <row r="54" spans="1:31" ht="15.75" thickBot="1" x14ac:dyDescent="0.3">
      <c r="A54" s="21" t="s">
        <v>19</v>
      </c>
      <c r="B54" s="18"/>
      <c r="C54" s="10"/>
      <c r="D54" s="14"/>
    </row>
    <row r="55" spans="1:31" ht="15.75" thickBot="1" x14ac:dyDescent="0.3"/>
    <row r="56" spans="1:31" ht="15.75" thickBot="1" x14ac:dyDescent="0.3">
      <c r="A56" s="140" t="s">
        <v>42</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2"/>
    </row>
    <row r="57" spans="1:31" ht="15.75" thickBot="1" x14ac:dyDescent="0.3">
      <c r="A57" s="155" t="s">
        <v>5</v>
      </c>
      <c r="B57" s="152" t="s">
        <v>10</v>
      </c>
      <c r="C57" s="153"/>
      <c r="D57" s="154"/>
      <c r="E57" s="152" t="s">
        <v>11</v>
      </c>
      <c r="F57" s="153"/>
      <c r="G57" s="154"/>
      <c r="H57" s="152" t="s">
        <v>12</v>
      </c>
      <c r="I57" s="153"/>
      <c r="J57" s="154"/>
      <c r="K57" s="152" t="s">
        <v>13</v>
      </c>
      <c r="L57" s="153"/>
      <c r="M57" s="154"/>
      <c r="N57" s="152" t="s">
        <v>14</v>
      </c>
      <c r="O57" s="153"/>
      <c r="P57" s="154"/>
      <c r="Q57" s="152" t="s">
        <v>15</v>
      </c>
      <c r="R57" s="153"/>
      <c r="S57" s="154"/>
      <c r="T57" s="152" t="s">
        <v>16</v>
      </c>
      <c r="U57" s="153"/>
      <c r="V57" s="154"/>
      <c r="W57" s="152" t="s">
        <v>17</v>
      </c>
      <c r="X57" s="153"/>
      <c r="Y57" s="154"/>
      <c r="Z57" s="152" t="s">
        <v>18</v>
      </c>
      <c r="AA57" s="153"/>
      <c r="AB57" s="154"/>
      <c r="AC57" s="152" t="s">
        <v>19</v>
      </c>
      <c r="AD57" s="153"/>
      <c r="AE57" s="154"/>
    </row>
    <row r="58" spans="1:31" ht="15.75" thickBot="1" x14ac:dyDescent="0.3">
      <c r="A58" s="156"/>
      <c r="B58" s="33" t="s">
        <v>7</v>
      </c>
      <c r="C58" s="34" t="s">
        <v>8</v>
      </c>
      <c r="D58" s="35" t="s">
        <v>9</v>
      </c>
      <c r="E58" s="33" t="s">
        <v>7</v>
      </c>
      <c r="F58" s="34" t="s">
        <v>8</v>
      </c>
      <c r="G58" s="35" t="s">
        <v>9</v>
      </c>
      <c r="H58" s="33" t="s">
        <v>7</v>
      </c>
      <c r="I58" s="34" t="s">
        <v>8</v>
      </c>
      <c r="J58" s="35" t="s">
        <v>9</v>
      </c>
      <c r="K58" s="33" t="s">
        <v>7</v>
      </c>
      <c r="L58" s="34" t="s">
        <v>8</v>
      </c>
      <c r="M58" s="35" t="s">
        <v>9</v>
      </c>
      <c r="N58" s="33" t="s">
        <v>7</v>
      </c>
      <c r="O58" s="34" t="s">
        <v>8</v>
      </c>
      <c r="P58" s="35" t="s">
        <v>9</v>
      </c>
      <c r="Q58" s="33" t="s">
        <v>7</v>
      </c>
      <c r="R58" s="34" t="s">
        <v>8</v>
      </c>
      <c r="S58" s="35" t="s">
        <v>9</v>
      </c>
      <c r="T58" s="33" t="s">
        <v>7</v>
      </c>
      <c r="U58" s="34" t="s">
        <v>8</v>
      </c>
      <c r="V58" s="35" t="s">
        <v>9</v>
      </c>
      <c r="W58" s="33" t="s">
        <v>7</v>
      </c>
      <c r="X58" s="34" t="s">
        <v>8</v>
      </c>
      <c r="Y58" s="35" t="s">
        <v>9</v>
      </c>
      <c r="Z58" s="33" t="s">
        <v>7</v>
      </c>
      <c r="AA58" s="34" t="s">
        <v>8</v>
      </c>
      <c r="AB58" s="35" t="s">
        <v>9</v>
      </c>
      <c r="AC58" s="33" t="s">
        <v>7</v>
      </c>
      <c r="AD58" s="34" t="s">
        <v>8</v>
      </c>
      <c r="AE58" s="35" t="s">
        <v>9</v>
      </c>
    </row>
    <row r="59" spans="1:31" x14ac:dyDescent="0.25">
      <c r="A59" s="27">
        <v>1932</v>
      </c>
      <c r="B59" s="6" t="s">
        <v>6</v>
      </c>
      <c r="C59" s="7" t="s">
        <v>6</v>
      </c>
      <c r="D59" s="8"/>
      <c r="E59" s="6" t="s">
        <v>6</v>
      </c>
      <c r="F59" s="7" t="s">
        <v>6</v>
      </c>
      <c r="G59" s="8"/>
      <c r="H59" s="6" t="s">
        <v>6</v>
      </c>
      <c r="I59" s="7" t="s">
        <v>6</v>
      </c>
      <c r="J59" s="8"/>
      <c r="K59" s="6" t="s">
        <v>6</v>
      </c>
      <c r="L59" s="7" t="s">
        <v>6</v>
      </c>
      <c r="M59" s="8"/>
      <c r="N59" s="6" t="s">
        <v>6</v>
      </c>
      <c r="O59" s="7" t="s">
        <v>6</v>
      </c>
      <c r="P59" s="8"/>
      <c r="Q59" s="6" t="s">
        <v>6</v>
      </c>
      <c r="R59" s="7" t="s">
        <v>6</v>
      </c>
      <c r="S59" s="8"/>
      <c r="T59" s="6" t="s">
        <v>6</v>
      </c>
      <c r="U59" s="7" t="s">
        <v>6</v>
      </c>
      <c r="V59" s="8"/>
      <c r="W59" s="6" t="s">
        <v>6</v>
      </c>
      <c r="X59" s="7" t="s">
        <v>6</v>
      </c>
      <c r="Y59" s="8"/>
      <c r="Z59" s="6" t="s">
        <v>6</v>
      </c>
      <c r="AA59" s="7" t="s">
        <v>6</v>
      </c>
      <c r="AB59" s="8"/>
      <c r="AC59" s="6" t="s">
        <v>6</v>
      </c>
      <c r="AD59" s="7" t="s">
        <v>6</v>
      </c>
      <c r="AE59" s="8"/>
    </row>
    <row r="60" spans="1:31" x14ac:dyDescent="0.25">
      <c r="A60" s="27" t="s">
        <v>6</v>
      </c>
      <c r="B60" s="27" t="s">
        <v>6</v>
      </c>
      <c r="C60" s="25" t="s">
        <v>6</v>
      </c>
      <c r="D60" s="28" t="s">
        <v>6</v>
      </c>
      <c r="E60" s="27" t="s">
        <v>6</v>
      </c>
      <c r="F60" s="25" t="s">
        <v>6</v>
      </c>
      <c r="G60" s="28" t="s">
        <v>6</v>
      </c>
      <c r="H60" s="27" t="s">
        <v>6</v>
      </c>
      <c r="I60" s="25" t="s">
        <v>6</v>
      </c>
      <c r="J60" s="28" t="s">
        <v>6</v>
      </c>
      <c r="K60" s="27" t="s">
        <v>6</v>
      </c>
      <c r="L60" s="25" t="s">
        <v>6</v>
      </c>
      <c r="M60" s="28" t="s">
        <v>6</v>
      </c>
      <c r="N60" s="27" t="s">
        <v>6</v>
      </c>
      <c r="O60" s="25" t="s">
        <v>6</v>
      </c>
      <c r="P60" s="28" t="s">
        <v>6</v>
      </c>
      <c r="Q60" s="27" t="s">
        <v>6</v>
      </c>
      <c r="R60" s="25" t="s">
        <v>6</v>
      </c>
      <c r="S60" s="28" t="s">
        <v>6</v>
      </c>
      <c r="T60" s="27" t="s">
        <v>6</v>
      </c>
      <c r="U60" s="25" t="s">
        <v>6</v>
      </c>
      <c r="V60" s="28" t="s">
        <v>6</v>
      </c>
      <c r="W60" s="27" t="s">
        <v>6</v>
      </c>
      <c r="X60" s="25" t="s">
        <v>6</v>
      </c>
      <c r="Y60" s="28" t="s">
        <v>6</v>
      </c>
      <c r="Z60" s="27" t="s">
        <v>6</v>
      </c>
      <c r="AA60" s="25" t="s">
        <v>6</v>
      </c>
      <c r="AB60" s="28" t="s">
        <v>6</v>
      </c>
      <c r="AC60" s="27" t="s">
        <v>6</v>
      </c>
      <c r="AD60" s="25" t="s">
        <v>6</v>
      </c>
      <c r="AE60" s="28" t="s">
        <v>6</v>
      </c>
    </row>
    <row r="61" spans="1:31" x14ac:dyDescent="0.25">
      <c r="A61" s="27" t="s">
        <v>6</v>
      </c>
      <c r="B61" s="27" t="s">
        <v>6</v>
      </c>
      <c r="C61" s="25" t="s">
        <v>6</v>
      </c>
      <c r="D61" s="28" t="s">
        <v>6</v>
      </c>
      <c r="E61" s="27" t="s">
        <v>6</v>
      </c>
      <c r="F61" s="25" t="s">
        <v>6</v>
      </c>
      <c r="G61" s="28" t="s">
        <v>6</v>
      </c>
      <c r="H61" s="27" t="s">
        <v>6</v>
      </c>
      <c r="I61" s="25" t="s">
        <v>6</v>
      </c>
      <c r="J61" s="28" t="s">
        <v>6</v>
      </c>
      <c r="K61" s="27" t="s">
        <v>6</v>
      </c>
      <c r="L61" s="25" t="s">
        <v>6</v>
      </c>
      <c r="M61" s="28" t="s">
        <v>6</v>
      </c>
      <c r="N61" s="27" t="s">
        <v>6</v>
      </c>
      <c r="O61" s="25" t="s">
        <v>6</v>
      </c>
      <c r="P61" s="28" t="s">
        <v>6</v>
      </c>
      <c r="Q61" s="27" t="s">
        <v>6</v>
      </c>
      <c r="R61" s="25" t="s">
        <v>6</v>
      </c>
      <c r="S61" s="28" t="s">
        <v>6</v>
      </c>
      <c r="T61" s="27" t="s">
        <v>6</v>
      </c>
      <c r="U61" s="25" t="s">
        <v>6</v>
      </c>
      <c r="V61" s="28" t="s">
        <v>6</v>
      </c>
      <c r="W61" s="27" t="s">
        <v>6</v>
      </c>
      <c r="X61" s="25" t="s">
        <v>6</v>
      </c>
      <c r="Y61" s="28" t="s">
        <v>6</v>
      </c>
      <c r="Z61" s="27" t="s">
        <v>6</v>
      </c>
      <c r="AA61" s="25" t="s">
        <v>6</v>
      </c>
      <c r="AB61" s="28" t="s">
        <v>6</v>
      </c>
      <c r="AC61" s="27" t="s">
        <v>6</v>
      </c>
      <c r="AD61" s="25" t="s">
        <v>6</v>
      </c>
      <c r="AE61" s="28" t="s">
        <v>6</v>
      </c>
    </row>
    <row r="62" spans="1:31" x14ac:dyDescent="0.25">
      <c r="A62" s="27" t="s">
        <v>6</v>
      </c>
      <c r="B62" s="27" t="s">
        <v>6</v>
      </c>
      <c r="C62" s="25" t="s">
        <v>6</v>
      </c>
      <c r="D62" s="28" t="s">
        <v>6</v>
      </c>
      <c r="E62" s="27" t="s">
        <v>6</v>
      </c>
      <c r="F62" s="25" t="s">
        <v>6</v>
      </c>
      <c r="G62" s="28" t="s">
        <v>6</v>
      </c>
      <c r="H62" s="27" t="s">
        <v>6</v>
      </c>
      <c r="I62" s="25" t="s">
        <v>6</v>
      </c>
      <c r="J62" s="28" t="s">
        <v>6</v>
      </c>
      <c r="K62" s="27" t="s">
        <v>6</v>
      </c>
      <c r="L62" s="25" t="s">
        <v>6</v>
      </c>
      <c r="M62" s="28" t="s">
        <v>6</v>
      </c>
      <c r="N62" s="27" t="s">
        <v>6</v>
      </c>
      <c r="O62" s="25" t="s">
        <v>6</v>
      </c>
      <c r="P62" s="28" t="s">
        <v>6</v>
      </c>
      <c r="Q62" s="27" t="s">
        <v>6</v>
      </c>
      <c r="R62" s="25" t="s">
        <v>6</v>
      </c>
      <c r="S62" s="28" t="s">
        <v>6</v>
      </c>
      <c r="T62" s="27" t="s">
        <v>6</v>
      </c>
      <c r="U62" s="25" t="s">
        <v>6</v>
      </c>
      <c r="V62" s="28" t="s">
        <v>6</v>
      </c>
      <c r="W62" s="27" t="s">
        <v>6</v>
      </c>
      <c r="X62" s="25" t="s">
        <v>6</v>
      </c>
      <c r="Y62" s="28" t="s">
        <v>6</v>
      </c>
      <c r="Z62" s="27" t="s">
        <v>6</v>
      </c>
      <c r="AA62" s="25" t="s">
        <v>6</v>
      </c>
      <c r="AB62" s="28" t="s">
        <v>6</v>
      </c>
      <c r="AC62" s="27" t="s">
        <v>6</v>
      </c>
      <c r="AD62" s="25" t="s">
        <v>6</v>
      </c>
      <c r="AE62" s="28" t="s">
        <v>6</v>
      </c>
    </row>
    <row r="63" spans="1:31" x14ac:dyDescent="0.25">
      <c r="A63" s="27" t="s">
        <v>6</v>
      </c>
      <c r="B63" s="27" t="s">
        <v>6</v>
      </c>
      <c r="C63" s="25" t="s">
        <v>6</v>
      </c>
      <c r="D63" s="28" t="s">
        <v>6</v>
      </c>
      <c r="E63" s="27" t="s">
        <v>6</v>
      </c>
      <c r="F63" s="25" t="s">
        <v>6</v>
      </c>
      <c r="G63" s="28" t="s">
        <v>6</v>
      </c>
      <c r="H63" s="27" t="s">
        <v>6</v>
      </c>
      <c r="I63" s="25" t="s">
        <v>6</v>
      </c>
      <c r="J63" s="28" t="s">
        <v>6</v>
      </c>
      <c r="K63" s="27" t="s">
        <v>6</v>
      </c>
      <c r="L63" s="25" t="s">
        <v>6</v>
      </c>
      <c r="M63" s="28" t="s">
        <v>6</v>
      </c>
      <c r="N63" s="27" t="s">
        <v>6</v>
      </c>
      <c r="O63" s="25" t="s">
        <v>6</v>
      </c>
      <c r="P63" s="28" t="s">
        <v>6</v>
      </c>
      <c r="Q63" s="27" t="s">
        <v>6</v>
      </c>
      <c r="R63" s="25" t="s">
        <v>6</v>
      </c>
      <c r="S63" s="28" t="s">
        <v>6</v>
      </c>
      <c r="T63" s="27" t="s">
        <v>6</v>
      </c>
      <c r="U63" s="25" t="s">
        <v>6</v>
      </c>
      <c r="V63" s="28" t="s">
        <v>6</v>
      </c>
      <c r="W63" s="27" t="s">
        <v>6</v>
      </c>
      <c r="X63" s="25" t="s">
        <v>6</v>
      </c>
      <c r="Y63" s="28" t="s">
        <v>6</v>
      </c>
      <c r="Z63" s="27" t="s">
        <v>6</v>
      </c>
      <c r="AA63" s="25" t="s">
        <v>6</v>
      </c>
      <c r="AB63" s="28" t="s">
        <v>6</v>
      </c>
      <c r="AC63" s="27" t="s">
        <v>6</v>
      </c>
      <c r="AD63" s="25" t="s">
        <v>6</v>
      </c>
      <c r="AE63" s="28" t="s">
        <v>6</v>
      </c>
    </row>
    <row r="64" spans="1:31" x14ac:dyDescent="0.25">
      <c r="A64" s="27" t="s">
        <v>6</v>
      </c>
      <c r="B64" s="27" t="s">
        <v>6</v>
      </c>
      <c r="C64" s="25" t="s">
        <v>6</v>
      </c>
      <c r="D64" s="28" t="s">
        <v>6</v>
      </c>
      <c r="E64" s="27" t="s">
        <v>6</v>
      </c>
      <c r="F64" s="25" t="s">
        <v>6</v>
      </c>
      <c r="G64" s="28" t="s">
        <v>6</v>
      </c>
      <c r="H64" s="27" t="s">
        <v>6</v>
      </c>
      <c r="I64" s="25" t="s">
        <v>6</v>
      </c>
      <c r="J64" s="28" t="s">
        <v>6</v>
      </c>
      <c r="K64" s="27" t="s">
        <v>6</v>
      </c>
      <c r="L64" s="25" t="s">
        <v>6</v>
      </c>
      <c r="M64" s="28" t="s">
        <v>6</v>
      </c>
      <c r="N64" s="27" t="s">
        <v>6</v>
      </c>
      <c r="O64" s="25" t="s">
        <v>6</v>
      </c>
      <c r="P64" s="28" t="s">
        <v>6</v>
      </c>
      <c r="Q64" s="27" t="s">
        <v>6</v>
      </c>
      <c r="R64" s="25" t="s">
        <v>6</v>
      </c>
      <c r="S64" s="28" t="s">
        <v>6</v>
      </c>
      <c r="T64" s="27" t="s">
        <v>6</v>
      </c>
      <c r="U64" s="25" t="s">
        <v>6</v>
      </c>
      <c r="V64" s="28" t="s">
        <v>6</v>
      </c>
      <c r="W64" s="27" t="s">
        <v>6</v>
      </c>
      <c r="X64" s="25" t="s">
        <v>6</v>
      </c>
      <c r="Y64" s="28" t="s">
        <v>6</v>
      </c>
      <c r="Z64" s="27" t="s">
        <v>6</v>
      </c>
      <c r="AA64" s="25" t="s">
        <v>6</v>
      </c>
      <c r="AB64" s="28" t="s">
        <v>6</v>
      </c>
      <c r="AC64" s="27" t="s">
        <v>6</v>
      </c>
      <c r="AD64" s="25" t="s">
        <v>6</v>
      </c>
      <c r="AE64" s="28" t="s">
        <v>6</v>
      </c>
    </row>
    <row r="65" spans="1:31" x14ac:dyDescent="0.25">
      <c r="A65" s="27" t="s">
        <v>6</v>
      </c>
      <c r="B65" s="27" t="s">
        <v>6</v>
      </c>
      <c r="C65" s="25" t="s">
        <v>6</v>
      </c>
      <c r="D65" s="28" t="s">
        <v>6</v>
      </c>
      <c r="E65" s="27" t="s">
        <v>6</v>
      </c>
      <c r="F65" s="25" t="s">
        <v>6</v>
      </c>
      <c r="G65" s="28" t="s">
        <v>6</v>
      </c>
      <c r="H65" s="27" t="s">
        <v>6</v>
      </c>
      <c r="I65" s="25" t="s">
        <v>6</v>
      </c>
      <c r="J65" s="28" t="s">
        <v>6</v>
      </c>
      <c r="K65" s="27" t="s">
        <v>6</v>
      </c>
      <c r="L65" s="25" t="s">
        <v>6</v>
      </c>
      <c r="M65" s="28" t="s">
        <v>6</v>
      </c>
      <c r="N65" s="27" t="s">
        <v>6</v>
      </c>
      <c r="O65" s="25" t="s">
        <v>6</v>
      </c>
      <c r="P65" s="28" t="s">
        <v>6</v>
      </c>
      <c r="Q65" s="27" t="s">
        <v>6</v>
      </c>
      <c r="R65" s="25" t="s">
        <v>6</v>
      </c>
      <c r="S65" s="28" t="s">
        <v>6</v>
      </c>
      <c r="T65" s="27" t="s">
        <v>6</v>
      </c>
      <c r="U65" s="25" t="s">
        <v>6</v>
      </c>
      <c r="V65" s="28" t="s">
        <v>6</v>
      </c>
      <c r="W65" s="27" t="s">
        <v>6</v>
      </c>
      <c r="X65" s="25" t="s">
        <v>6</v>
      </c>
      <c r="Y65" s="28" t="s">
        <v>6</v>
      </c>
      <c r="Z65" s="27" t="s">
        <v>6</v>
      </c>
      <c r="AA65" s="25" t="s">
        <v>6</v>
      </c>
      <c r="AB65" s="28" t="s">
        <v>6</v>
      </c>
      <c r="AC65" s="27" t="s">
        <v>6</v>
      </c>
      <c r="AD65" s="25" t="s">
        <v>6</v>
      </c>
      <c r="AE65" s="28" t="s">
        <v>6</v>
      </c>
    </row>
    <row r="66" spans="1:31" x14ac:dyDescent="0.25">
      <c r="A66" s="27" t="s">
        <v>6</v>
      </c>
      <c r="B66" s="27" t="s">
        <v>6</v>
      </c>
      <c r="C66" s="25" t="s">
        <v>6</v>
      </c>
      <c r="D66" s="28" t="s">
        <v>6</v>
      </c>
      <c r="E66" s="27" t="s">
        <v>6</v>
      </c>
      <c r="F66" s="25" t="s">
        <v>6</v>
      </c>
      <c r="G66" s="28" t="s">
        <v>6</v>
      </c>
      <c r="H66" s="27" t="s">
        <v>6</v>
      </c>
      <c r="I66" s="25" t="s">
        <v>6</v>
      </c>
      <c r="J66" s="28" t="s">
        <v>6</v>
      </c>
      <c r="K66" s="27" t="s">
        <v>6</v>
      </c>
      <c r="L66" s="25" t="s">
        <v>6</v>
      </c>
      <c r="M66" s="28" t="s">
        <v>6</v>
      </c>
      <c r="N66" s="27" t="s">
        <v>6</v>
      </c>
      <c r="O66" s="25" t="s">
        <v>6</v>
      </c>
      <c r="P66" s="28" t="s">
        <v>6</v>
      </c>
      <c r="Q66" s="27" t="s">
        <v>6</v>
      </c>
      <c r="R66" s="25" t="s">
        <v>6</v>
      </c>
      <c r="S66" s="28" t="s">
        <v>6</v>
      </c>
      <c r="T66" s="27" t="s">
        <v>6</v>
      </c>
      <c r="U66" s="25" t="s">
        <v>6</v>
      </c>
      <c r="V66" s="28" t="s">
        <v>6</v>
      </c>
      <c r="W66" s="27" t="s">
        <v>6</v>
      </c>
      <c r="X66" s="25" t="s">
        <v>6</v>
      </c>
      <c r="Y66" s="28" t="s">
        <v>6</v>
      </c>
      <c r="Z66" s="27" t="s">
        <v>6</v>
      </c>
      <c r="AA66" s="25" t="s">
        <v>6</v>
      </c>
      <c r="AB66" s="28" t="s">
        <v>6</v>
      </c>
      <c r="AC66" s="27" t="s">
        <v>6</v>
      </c>
      <c r="AD66" s="25" t="s">
        <v>6</v>
      </c>
      <c r="AE66" s="28" t="s">
        <v>6</v>
      </c>
    </row>
    <row r="67" spans="1:31" x14ac:dyDescent="0.25">
      <c r="A67" s="27" t="s">
        <v>6</v>
      </c>
      <c r="B67" s="27" t="s">
        <v>6</v>
      </c>
      <c r="C67" s="25" t="s">
        <v>6</v>
      </c>
      <c r="D67" s="28" t="s">
        <v>6</v>
      </c>
      <c r="E67" s="27" t="s">
        <v>6</v>
      </c>
      <c r="F67" s="25" t="s">
        <v>6</v>
      </c>
      <c r="G67" s="28" t="s">
        <v>6</v>
      </c>
      <c r="H67" s="27" t="s">
        <v>6</v>
      </c>
      <c r="I67" s="25" t="s">
        <v>6</v>
      </c>
      <c r="J67" s="28" t="s">
        <v>6</v>
      </c>
      <c r="K67" s="27" t="s">
        <v>6</v>
      </c>
      <c r="L67" s="25" t="s">
        <v>6</v>
      </c>
      <c r="M67" s="28" t="s">
        <v>6</v>
      </c>
      <c r="N67" s="27" t="s">
        <v>6</v>
      </c>
      <c r="O67" s="25" t="s">
        <v>6</v>
      </c>
      <c r="P67" s="28" t="s">
        <v>6</v>
      </c>
      <c r="Q67" s="27" t="s">
        <v>6</v>
      </c>
      <c r="R67" s="25" t="s">
        <v>6</v>
      </c>
      <c r="S67" s="28" t="s">
        <v>6</v>
      </c>
      <c r="T67" s="27" t="s">
        <v>6</v>
      </c>
      <c r="U67" s="25" t="s">
        <v>6</v>
      </c>
      <c r="V67" s="28" t="s">
        <v>6</v>
      </c>
      <c r="W67" s="27" t="s">
        <v>6</v>
      </c>
      <c r="X67" s="25" t="s">
        <v>6</v>
      </c>
      <c r="Y67" s="28" t="s">
        <v>6</v>
      </c>
      <c r="Z67" s="27" t="s">
        <v>6</v>
      </c>
      <c r="AA67" s="25" t="s">
        <v>6</v>
      </c>
      <c r="AB67" s="28" t="s">
        <v>6</v>
      </c>
      <c r="AC67" s="27" t="s">
        <v>6</v>
      </c>
      <c r="AD67" s="25" t="s">
        <v>6</v>
      </c>
      <c r="AE67" s="28" t="s">
        <v>6</v>
      </c>
    </row>
    <row r="68" spans="1:31" x14ac:dyDescent="0.25">
      <c r="A68" s="27" t="s">
        <v>6</v>
      </c>
      <c r="B68" s="27" t="s">
        <v>6</v>
      </c>
      <c r="C68" s="25" t="s">
        <v>6</v>
      </c>
      <c r="D68" s="28" t="s">
        <v>6</v>
      </c>
      <c r="E68" s="27" t="s">
        <v>6</v>
      </c>
      <c r="F68" s="25" t="s">
        <v>6</v>
      </c>
      <c r="G68" s="28" t="s">
        <v>6</v>
      </c>
      <c r="H68" s="27" t="s">
        <v>6</v>
      </c>
      <c r="I68" s="25" t="s">
        <v>6</v>
      </c>
      <c r="J68" s="28" t="s">
        <v>6</v>
      </c>
      <c r="K68" s="27" t="s">
        <v>6</v>
      </c>
      <c r="L68" s="25" t="s">
        <v>6</v>
      </c>
      <c r="M68" s="28" t="s">
        <v>6</v>
      </c>
      <c r="N68" s="27" t="s">
        <v>6</v>
      </c>
      <c r="O68" s="25" t="s">
        <v>6</v>
      </c>
      <c r="P68" s="28" t="s">
        <v>6</v>
      </c>
      <c r="Q68" s="27" t="s">
        <v>6</v>
      </c>
      <c r="R68" s="25" t="s">
        <v>6</v>
      </c>
      <c r="S68" s="28" t="s">
        <v>6</v>
      </c>
      <c r="T68" s="27" t="s">
        <v>6</v>
      </c>
      <c r="U68" s="25" t="s">
        <v>6</v>
      </c>
      <c r="V68" s="28" t="s">
        <v>6</v>
      </c>
      <c r="W68" s="27" t="s">
        <v>6</v>
      </c>
      <c r="X68" s="25" t="s">
        <v>6</v>
      </c>
      <c r="Y68" s="28" t="s">
        <v>6</v>
      </c>
      <c r="Z68" s="27" t="s">
        <v>6</v>
      </c>
      <c r="AA68" s="25" t="s">
        <v>6</v>
      </c>
      <c r="AB68" s="28" t="s">
        <v>6</v>
      </c>
      <c r="AC68" s="27" t="s">
        <v>6</v>
      </c>
      <c r="AD68" s="25" t="s">
        <v>6</v>
      </c>
      <c r="AE68" s="28" t="s">
        <v>6</v>
      </c>
    </row>
    <row r="69" spans="1:31" x14ac:dyDescent="0.25">
      <c r="A69" s="27" t="s">
        <v>6</v>
      </c>
      <c r="B69" s="27" t="s">
        <v>6</v>
      </c>
      <c r="C69" s="25" t="s">
        <v>6</v>
      </c>
      <c r="D69" s="28" t="s">
        <v>6</v>
      </c>
      <c r="E69" s="27" t="s">
        <v>6</v>
      </c>
      <c r="F69" s="25" t="s">
        <v>6</v>
      </c>
      <c r="G69" s="28" t="s">
        <v>6</v>
      </c>
      <c r="H69" s="27" t="s">
        <v>6</v>
      </c>
      <c r="I69" s="25" t="s">
        <v>6</v>
      </c>
      <c r="J69" s="28" t="s">
        <v>6</v>
      </c>
      <c r="K69" s="27" t="s">
        <v>6</v>
      </c>
      <c r="L69" s="25" t="s">
        <v>6</v>
      </c>
      <c r="M69" s="28" t="s">
        <v>6</v>
      </c>
      <c r="N69" s="27" t="s">
        <v>6</v>
      </c>
      <c r="O69" s="25" t="s">
        <v>6</v>
      </c>
      <c r="P69" s="28" t="s">
        <v>6</v>
      </c>
      <c r="Q69" s="27" t="s">
        <v>6</v>
      </c>
      <c r="R69" s="25" t="s">
        <v>6</v>
      </c>
      <c r="S69" s="28" t="s">
        <v>6</v>
      </c>
      <c r="T69" s="27" t="s">
        <v>6</v>
      </c>
      <c r="U69" s="25" t="s">
        <v>6</v>
      </c>
      <c r="V69" s="28" t="s">
        <v>6</v>
      </c>
      <c r="W69" s="27" t="s">
        <v>6</v>
      </c>
      <c r="X69" s="25" t="s">
        <v>6</v>
      </c>
      <c r="Y69" s="28" t="s">
        <v>6</v>
      </c>
      <c r="Z69" s="27" t="s">
        <v>6</v>
      </c>
      <c r="AA69" s="25" t="s">
        <v>6</v>
      </c>
      <c r="AB69" s="28" t="s">
        <v>6</v>
      </c>
      <c r="AC69" s="27" t="s">
        <v>6</v>
      </c>
      <c r="AD69" s="25" t="s">
        <v>6</v>
      </c>
      <c r="AE69" s="28" t="s">
        <v>6</v>
      </c>
    </row>
    <row r="70" spans="1:31" x14ac:dyDescent="0.25">
      <c r="A70" s="27" t="s">
        <v>6</v>
      </c>
      <c r="B70" s="27" t="s">
        <v>6</v>
      </c>
      <c r="C70" s="25" t="s">
        <v>6</v>
      </c>
      <c r="D70" s="28" t="s">
        <v>6</v>
      </c>
      <c r="E70" s="27" t="s">
        <v>6</v>
      </c>
      <c r="F70" s="25" t="s">
        <v>6</v>
      </c>
      <c r="G70" s="28" t="s">
        <v>6</v>
      </c>
      <c r="H70" s="27" t="s">
        <v>6</v>
      </c>
      <c r="I70" s="25" t="s">
        <v>6</v>
      </c>
      <c r="J70" s="28" t="s">
        <v>6</v>
      </c>
      <c r="K70" s="27" t="s">
        <v>6</v>
      </c>
      <c r="L70" s="25" t="s">
        <v>6</v>
      </c>
      <c r="M70" s="28" t="s">
        <v>6</v>
      </c>
      <c r="N70" s="27" t="s">
        <v>6</v>
      </c>
      <c r="O70" s="25" t="s">
        <v>6</v>
      </c>
      <c r="P70" s="28" t="s">
        <v>6</v>
      </c>
      <c r="Q70" s="27" t="s">
        <v>6</v>
      </c>
      <c r="R70" s="25" t="s">
        <v>6</v>
      </c>
      <c r="S70" s="28" t="s">
        <v>6</v>
      </c>
      <c r="T70" s="27" t="s">
        <v>6</v>
      </c>
      <c r="U70" s="25" t="s">
        <v>6</v>
      </c>
      <c r="V70" s="28" t="s">
        <v>6</v>
      </c>
      <c r="W70" s="27" t="s">
        <v>6</v>
      </c>
      <c r="X70" s="25" t="s">
        <v>6</v>
      </c>
      <c r="Y70" s="28" t="s">
        <v>6</v>
      </c>
      <c r="Z70" s="27" t="s">
        <v>6</v>
      </c>
      <c r="AA70" s="25" t="s">
        <v>6</v>
      </c>
      <c r="AB70" s="28" t="s">
        <v>6</v>
      </c>
      <c r="AC70" s="27" t="s">
        <v>6</v>
      </c>
      <c r="AD70" s="25" t="s">
        <v>6</v>
      </c>
      <c r="AE70" s="28" t="s">
        <v>6</v>
      </c>
    </row>
    <row r="71" spans="1:31" x14ac:dyDescent="0.25">
      <c r="A71" s="27" t="s">
        <v>6</v>
      </c>
      <c r="B71" s="27" t="s">
        <v>6</v>
      </c>
      <c r="C71" s="25" t="s">
        <v>6</v>
      </c>
      <c r="D71" s="28" t="s">
        <v>6</v>
      </c>
      <c r="E71" s="27" t="s">
        <v>6</v>
      </c>
      <c r="F71" s="25" t="s">
        <v>6</v>
      </c>
      <c r="G71" s="28" t="s">
        <v>6</v>
      </c>
      <c r="H71" s="27" t="s">
        <v>6</v>
      </c>
      <c r="I71" s="25" t="s">
        <v>6</v>
      </c>
      <c r="J71" s="28" t="s">
        <v>6</v>
      </c>
      <c r="K71" s="27" t="s">
        <v>6</v>
      </c>
      <c r="L71" s="25" t="s">
        <v>6</v>
      </c>
      <c r="M71" s="28" t="s">
        <v>6</v>
      </c>
      <c r="N71" s="27" t="s">
        <v>6</v>
      </c>
      <c r="O71" s="25" t="s">
        <v>6</v>
      </c>
      <c r="P71" s="28" t="s">
        <v>6</v>
      </c>
      <c r="Q71" s="27" t="s">
        <v>6</v>
      </c>
      <c r="R71" s="25" t="s">
        <v>6</v>
      </c>
      <c r="S71" s="28" t="s">
        <v>6</v>
      </c>
      <c r="T71" s="27" t="s">
        <v>6</v>
      </c>
      <c r="U71" s="25" t="s">
        <v>6</v>
      </c>
      <c r="V71" s="28" t="s">
        <v>6</v>
      </c>
      <c r="W71" s="27" t="s">
        <v>6</v>
      </c>
      <c r="X71" s="25" t="s">
        <v>6</v>
      </c>
      <c r="Y71" s="28" t="s">
        <v>6</v>
      </c>
      <c r="Z71" s="27" t="s">
        <v>6</v>
      </c>
      <c r="AA71" s="25" t="s">
        <v>6</v>
      </c>
      <c r="AB71" s="28" t="s">
        <v>6</v>
      </c>
      <c r="AC71" s="27" t="s">
        <v>6</v>
      </c>
      <c r="AD71" s="25" t="s">
        <v>6</v>
      </c>
      <c r="AE71" s="28" t="s">
        <v>6</v>
      </c>
    </row>
    <row r="72" spans="1:31" x14ac:dyDescent="0.25">
      <c r="A72" s="27" t="s">
        <v>6</v>
      </c>
      <c r="B72" s="27" t="s">
        <v>6</v>
      </c>
      <c r="C72" s="25" t="s">
        <v>6</v>
      </c>
      <c r="D72" s="28" t="s">
        <v>6</v>
      </c>
      <c r="E72" s="27" t="s">
        <v>6</v>
      </c>
      <c r="F72" s="25" t="s">
        <v>6</v>
      </c>
      <c r="G72" s="28" t="s">
        <v>6</v>
      </c>
      <c r="H72" s="27" t="s">
        <v>6</v>
      </c>
      <c r="I72" s="25" t="s">
        <v>6</v>
      </c>
      <c r="J72" s="28" t="s">
        <v>6</v>
      </c>
      <c r="K72" s="27" t="s">
        <v>6</v>
      </c>
      <c r="L72" s="25" t="s">
        <v>6</v>
      </c>
      <c r="M72" s="28" t="s">
        <v>6</v>
      </c>
      <c r="N72" s="27" t="s">
        <v>6</v>
      </c>
      <c r="O72" s="25" t="s">
        <v>6</v>
      </c>
      <c r="P72" s="28" t="s">
        <v>6</v>
      </c>
      <c r="Q72" s="27" t="s">
        <v>6</v>
      </c>
      <c r="R72" s="25" t="s">
        <v>6</v>
      </c>
      <c r="S72" s="28" t="s">
        <v>6</v>
      </c>
      <c r="T72" s="27" t="s">
        <v>6</v>
      </c>
      <c r="U72" s="25" t="s">
        <v>6</v>
      </c>
      <c r="V72" s="28" t="s">
        <v>6</v>
      </c>
      <c r="W72" s="27" t="s">
        <v>6</v>
      </c>
      <c r="X72" s="25" t="s">
        <v>6</v>
      </c>
      <c r="Y72" s="28" t="s">
        <v>6</v>
      </c>
      <c r="Z72" s="27" t="s">
        <v>6</v>
      </c>
      <c r="AA72" s="25" t="s">
        <v>6</v>
      </c>
      <c r="AB72" s="28" t="s">
        <v>6</v>
      </c>
      <c r="AC72" s="27" t="s">
        <v>6</v>
      </c>
      <c r="AD72" s="25" t="s">
        <v>6</v>
      </c>
      <c r="AE72" s="28" t="s">
        <v>6</v>
      </c>
    </row>
    <row r="73" spans="1:31" x14ac:dyDescent="0.25">
      <c r="A73" s="27" t="s">
        <v>6</v>
      </c>
      <c r="B73" s="27" t="s">
        <v>6</v>
      </c>
      <c r="C73" s="25" t="s">
        <v>6</v>
      </c>
      <c r="D73" s="28" t="s">
        <v>6</v>
      </c>
      <c r="E73" s="27" t="s">
        <v>6</v>
      </c>
      <c r="F73" s="25" t="s">
        <v>6</v>
      </c>
      <c r="G73" s="28" t="s">
        <v>6</v>
      </c>
      <c r="H73" s="27" t="s">
        <v>6</v>
      </c>
      <c r="I73" s="25" t="s">
        <v>6</v>
      </c>
      <c r="J73" s="28" t="s">
        <v>6</v>
      </c>
      <c r="K73" s="27" t="s">
        <v>6</v>
      </c>
      <c r="L73" s="25" t="s">
        <v>6</v>
      </c>
      <c r="M73" s="28" t="s">
        <v>6</v>
      </c>
      <c r="N73" s="27" t="s">
        <v>6</v>
      </c>
      <c r="O73" s="25" t="s">
        <v>6</v>
      </c>
      <c r="P73" s="28" t="s">
        <v>6</v>
      </c>
      <c r="Q73" s="27" t="s">
        <v>6</v>
      </c>
      <c r="R73" s="25" t="s">
        <v>6</v>
      </c>
      <c r="S73" s="28" t="s">
        <v>6</v>
      </c>
      <c r="T73" s="27" t="s">
        <v>6</v>
      </c>
      <c r="U73" s="25" t="s">
        <v>6</v>
      </c>
      <c r="V73" s="28" t="s">
        <v>6</v>
      </c>
      <c r="W73" s="27" t="s">
        <v>6</v>
      </c>
      <c r="X73" s="25" t="s">
        <v>6</v>
      </c>
      <c r="Y73" s="28" t="s">
        <v>6</v>
      </c>
      <c r="Z73" s="27" t="s">
        <v>6</v>
      </c>
      <c r="AA73" s="25" t="s">
        <v>6</v>
      </c>
      <c r="AB73" s="28" t="s">
        <v>6</v>
      </c>
      <c r="AC73" s="27" t="s">
        <v>6</v>
      </c>
      <c r="AD73" s="25" t="s">
        <v>6</v>
      </c>
      <c r="AE73" s="28" t="s">
        <v>6</v>
      </c>
    </row>
    <row r="74" spans="1:31" x14ac:dyDescent="0.25">
      <c r="A74" s="27" t="s">
        <v>6</v>
      </c>
      <c r="B74" s="27" t="s">
        <v>6</v>
      </c>
      <c r="C74" s="25" t="s">
        <v>6</v>
      </c>
      <c r="D74" s="28" t="s">
        <v>6</v>
      </c>
      <c r="E74" s="27" t="s">
        <v>6</v>
      </c>
      <c r="F74" s="25" t="s">
        <v>6</v>
      </c>
      <c r="G74" s="28" t="s">
        <v>6</v>
      </c>
      <c r="H74" s="27" t="s">
        <v>6</v>
      </c>
      <c r="I74" s="25" t="s">
        <v>6</v>
      </c>
      <c r="J74" s="28" t="s">
        <v>6</v>
      </c>
      <c r="K74" s="27" t="s">
        <v>6</v>
      </c>
      <c r="L74" s="25" t="s">
        <v>6</v>
      </c>
      <c r="M74" s="28" t="s">
        <v>6</v>
      </c>
      <c r="N74" s="27" t="s">
        <v>6</v>
      </c>
      <c r="O74" s="25" t="s">
        <v>6</v>
      </c>
      <c r="P74" s="28" t="s">
        <v>6</v>
      </c>
      <c r="Q74" s="27" t="s">
        <v>6</v>
      </c>
      <c r="R74" s="25" t="s">
        <v>6</v>
      </c>
      <c r="S74" s="28" t="s">
        <v>6</v>
      </c>
      <c r="T74" s="27" t="s">
        <v>6</v>
      </c>
      <c r="U74" s="25" t="s">
        <v>6</v>
      </c>
      <c r="V74" s="28" t="s">
        <v>6</v>
      </c>
      <c r="W74" s="27" t="s">
        <v>6</v>
      </c>
      <c r="X74" s="25" t="s">
        <v>6</v>
      </c>
      <c r="Y74" s="28" t="s">
        <v>6</v>
      </c>
      <c r="Z74" s="27" t="s">
        <v>6</v>
      </c>
      <c r="AA74" s="25" t="s">
        <v>6</v>
      </c>
      <c r="AB74" s="28" t="s">
        <v>6</v>
      </c>
      <c r="AC74" s="27" t="s">
        <v>6</v>
      </c>
      <c r="AD74" s="25" t="s">
        <v>6</v>
      </c>
      <c r="AE74" s="28" t="s">
        <v>6</v>
      </c>
    </row>
    <row r="75" spans="1:31" x14ac:dyDescent="0.25">
      <c r="A75" s="27" t="s">
        <v>6</v>
      </c>
      <c r="B75" s="27" t="s">
        <v>6</v>
      </c>
      <c r="C75" s="25" t="s">
        <v>6</v>
      </c>
      <c r="D75" s="28" t="s">
        <v>6</v>
      </c>
      <c r="E75" s="27" t="s">
        <v>6</v>
      </c>
      <c r="F75" s="25" t="s">
        <v>6</v>
      </c>
      <c r="G75" s="28" t="s">
        <v>6</v>
      </c>
      <c r="H75" s="27" t="s">
        <v>6</v>
      </c>
      <c r="I75" s="25" t="s">
        <v>6</v>
      </c>
      <c r="J75" s="28" t="s">
        <v>6</v>
      </c>
      <c r="K75" s="27" t="s">
        <v>6</v>
      </c>
      <c r="L75" s="25" t="s">
        <v>6</v>
      </c>
      <c r="M75" s="28" t="s">
        <v>6</v>
      </c>
      <c r="N75" s="27" t="s">
        <v>6</v>
      </c>
      <c r="O75" s="25" t="s">
        <v>6</v>
      </c>
      <c r="P75" s="28" t="s">
        <v>6</v>
      </c>
      <c r="Q75" s="27" t="s">
        <v>6</v>
      </c>
      <c r="R75" s="25" t="s">
        <v>6</v>
      </c>
      <c r="S75" s="28" t="s">
        <v>6</v>
      </c>
      <c r="T75" s="27" t="s">
        <v>6</v>
      </c>
      <c r="U75" s="25" t="s">
        <v>6</v>
      </c>
      <c r="V75" s="28" t="s">
        <v>6</v>
      </c>
      <c r="W75" s="27" t="s">
        <v>6</v>
      </c>
      <c r="X75" s="25" t="s">
        <v>6</v>
      </c>
      <c r="Y75" s="28" t="s">
        <v>6</v>
      </c>
      <c r="Z75" s="27" t="s">
        <v>6</v>
      </c>
      <c r="AA75" s="25" t="s">
        <v>6</v>
      </c>
      <c r="AB75" s="28" t="s">
        <v>6</v>
      </c>
      <c r="AC75" s="27" t="s">
        <v>6</v>
      </c>
      <c r="AD75" s="25" t="s">
        <v>6</v>
      </c>
      <c r="AE75" s="28" t="s">
        <v>6</v>
      </c>
    </row>
    <row r="76" spans="1:31" x14ac:dyDescent="0.25">
      <c r="A76" s="27" t="s">
        <v>6</v>
      </c>
      <c r="B76" s="27" t="s">
        <v>6</v>
      </c>
      <c r="C76" s="25" t="s">
        <v>6</v>
      </c>
      <c r="D76" s="28" t="s">
        <v>6</v>
      </c>
      <c r="E76" s="27" t="s">
        <v>6</v>
      </c>
      <c r="F76" s="25" t="s">
        <v>6</v>
      </c>
      <c r="G76" s="28" t="s">
        <v>6</v>
      </c>
      <c r="H76" s="27" t="s">
        <v>6</v>
      </c>
      <c r="I76" s="25" t="s">
        <v>6</v>
      </c>
      <c r="J76" s="28" t="s">
        <v>6</v>
      </c>
      <c r="K76" s="27" t="s">
        <v>6</v>
      </c>
      <c r="L76" s="25" t="s">
        <v>6</v>
      </c>
      <c r="M76" s="28" t="s">
        <v>6</v>
      </c>
      <c r="N76" s="27" t="s">
        <v>6</v>
      </c>
      <c r="O76" s="25" t="s">
        <v>6</v>
      </c>
      <c r="P76" s="28" t="s">
        <v>6</v>
      </c>
      <c r="Q76" s="27" t="s">
        <v>6</v>
      </c>
      <c r="R76" s="25" t="s">
        <v>6</v>
      </c>
      <c r="S76" s="28" t="s">
        <v>6</v>
      </c>
      <c r="T76" s="27" t="s">
        <v>6</v>
      </c>
      <c r="U76" s="25" t="s">
        <v>6</v>
      </c>
      <c r="V76" s="28" t="s">
        <v>6</v>
      </c>
      <c r="W76" s="27" t="s">
        <v>6</v>
      </c>
      <c r="X76" s="25" t="s">
        <v>6</v>
      </c>
      <c r="Y76" s="28" t="s">
        <v>6</v>
      </c>
      <c r="Z76" s="27" t="s">
        <v>6</v>
      </c>
      <c r="AA76" s="25" t="s">
        <v>6</v>
      </c>
      <c r="AB76" s="28" t="s">
        <v>6</v>
      </c>
      <c r="AC76" s="27" t="s">
        <v>6</v>
      </c>
      <c r="AD76" s="25" t="s">
        <v>6</v>
      </c>
      <c r="AE76" s="28" t="s">
        <v>6</v>
      </c>
    </row>
    <row r="77" spans="1:31" x14ac:dyDescent="0.25">
      <c r="A77" s="27" t="s">
        <v>6</v>
      </c>
      <c r="B77" s="27" t="s">
        <v>6</v>
      </c>
      <c r="C77" s="25" t="s">
        <v>6</v>
      </c>
      <c r="D77" s="28" t="s">
        <v>6</v>
      </c>
      <c r="E77" s="27" t="s">
        <v>6</v>
      </c>
      <c r="F77" s="25" t="s">
        <v>6</v>
      </c>
      <c r="G77" s="28" t="s">
        <v>6</v>
      </c>
      <c r="H77" s="27" t="s">
        <v>6</v>
      </c>
      <c r="I77" s="25" t="s">
        <v>6</v>
      </c>
      <c r="J77" s="28" t="s">
        <v>6</v>
      </c>
      <c r="K77" s="27" t="s">
        <v>6</v>
      </c>
      <c r="L77" s="25" t="s">
        <v>6</v>
      </c>
      <c r="M77" s="28" t="s">
        <v>6</v>
      </c>
      <c r="N77" s="27" t="s">
        <v>6</v>
      </c>
      <c r="O77" s="25" t="s">
        <v>6</v>
      </c>
      <c r="P77" s="28" t="s">
        <v>6</v>
      </c>
      <c r="Q77" s="27" t="s">
        <v>6</v>
      </c>
      <c r="R77" s="25" t="s">
        <v>6</v>
      </c>
      <c r="S77" s="28" t="s">
        <v>6</v>
      </c>
      <c r="T77" s="27" t="s">
        <v>6</v>
      </c>
      <c r="U77" s="25" t="s">
        <v>6</v>
      </c>
      <c r="V77" s="28" t="s">
        <v>6</v>
      </c>
      <c r="W77" s="27" t="s">
        <v>6</v>
      </c>
      <c r="X77" s="25" t="s">
        <v>6</v>
      </c>
      <c r="Y77" s="28" t="s">
        <v>6</v>
      </c>
      <c r="Z77" s="27" t="s">
        <v>6</v>
      </c>
      <c r="AA77" s="25" t="s">
        <v>6</v>
      </c>
      <c r="AB77" s="28" t="s">
        <v>6</v>
      </c>
      <c r="AC77" s="27" t="s">
        <v>6</v>
      </c>
      <c r="AD77" s="25" t="s">
        <v>6</v>
      </c>
      <c r="AE77" s="28" t="s">
        <v>6</v>
      </c>
    </row>
    <row r="78" spans="1:31" x14ac:dyDescent="0.25">
      <c r="A78" s="27" t="s">
        <v>6</v>
      </c>
      <c r="B78" s="27" t="s">
        <v>6</v>
      </c>
      <c r="C78" s="25" t="s">
        <v>6</v>
      </c>
      <c r="D78" s="28" t="s">
        <v>6</v>
      </c>
      <c r="E78" s="27" t="s">
        <v>6</v>
      </c>
      <c r="F78" s="25" t="s">
        <v>6</v>
      </c>
      <c r="G78" s="28" t="s">
        <v>6</v>
      </c>
      <c r="H78" s="27" t="s">
        <v>6</v>
      </c>
      <c r="I78" s="25" t="s">
        <v>6</v>
      </c>
      <c r="J78" s="28" t="s">
        <v>6</v>
      </c>
      <c r="K78" s="27" t="s">
        <v>6</v>
      </c>
      <c r="L78" s="25" t="s">
        <v>6</v>
      </c>
      <c r="M78" s="28" t="s">
        <v>6</v>
      </c>
      <c r="N78" s="27" t="s">
        <v>6</v>
      </c>
      <c r="O78" s="25" t="s">
        <v>6</v>
      </c>
      <c r="P78" s="28" t="s">
        <v>6</v>
      </c>
      <c r="Q78" s="27" t="s">
        <v>6</v>
      </c>
      <c r="R78" s="25" t="s">
        <v>6</v>
      </c>
      <c r="S78" s="28" t="s">
        <v>6</v>
      </c>
      <c r="T78" s="27" t="s">
        <v>6</v>
      </c>
      <c r="U78" s="25" t="s">
        <v>6</v>
      </c>
      <c r="V78" s="28" t="s">
        <v>6</v>
      </c>
      <c r="W78" s="27" t="s">
        <v>6</v>
      </c>
      <c r="X78" s="25" t="s">
        <v>6</v>
      </c>
      <c r="Y78" s="28" t="s">
        <v>6</v>
      </c>
      <c r="Z78" s="27" t="s">
        <v>6</v>
      </c>
      <c r="AA78" s="25" t="s">
        <v>6</v>
      </c>
      <c r="AB78" s="28" t="s">
        <v>6</v>
      </c>
      <c r="AC78" s="27" t="s">
        <v>6</v>
      </c>
      <c r="AD78" s="25" t="s">
        <v>6</v>
      </c>
      <c r="AE78" s="28" t="s">
        <v>6</v>
      </c>
    </row>
    <row r="79" spans="1:31" x14ac:dyDescent="0.25">
      <c r="A79" s="27" t="s">
        <v>6</v>
      </c>
      <c r="B79" s="27" t="s">
        <v>6</v>
      </c>
      <c r="C79" s="25" t="s">
        <v>6</v>
      </c>
      <c r="D79" s="28" t="s">
        <v>6</v>
      </c>
      <c r="E79" s="27" t="s">
        <v>6</v>
      </c>
      <c r="F79" s="25" t="s">
        <v>6</v>
      </c>
      <c r="G79" s="28" t="s">
        <v>6</v>
      </c>
      <c r="H79" s="27" t="s">
        <v>6</v>
      </c>
      <c r="I79" s="25" t="s">
        <v>6</v>
      </c>
      <c r="J79" s="28" t="s">
        <v>6</v>
      </c>
      <c r="K79" s="27" t="s">
        <v>6</v>
      </c>
      <c r="L79" s="25" t="s">
        <v>6</v>
      </c>
      <c r="M79" s="28" t="s">
        <v>6</v>
      </c>
      <c r="N79" s="27" t="s">
        <v>6</v>
      </c>
      <c r="O79" s="25" t="s">
        <v>6</v>
      </c>
      <c r="P79" s="28" t="s">
        <v>6</v>
      </c>
      <c r="Q79" s="27" t="s">
        <v>6</v>
      </c>
      <c r="R79" s="25" t="s">
        <v>6</v>
      </c>
      <c r="S79" s="28" t="s">
        <v>6</v>
      </c>
      <c r="T79" s="27" t="s">
        <v>6</v>
      </c>
      <c r="U79" s="25" t="s">
        <v>6</v>
      </c>
      <c r="V79" s="28" t="s">
        <v>6</v>
      </c>
      <c r="W79" s="27" t="s">
        <v>6</v>
      </c>
      <c r="X79" s="25" t="s">
        <v>6</v>
      </c>
      <c r="Y79" s="28" t="s">
        <v>6</v>
      </c>
      <c r="Z79" s="27" t="s">
        <v>6</v>
      </c>
      <c r="AA79" s="25" t="s">
        <v>6</v>
      </c>
      <c r="AB79" s="28" t="s">
        <v>6</v>
      </c>
      <c r="AC79" s="27" t="s">
        <v>6</v>
      </c>
      <c r="AD79" s="25" t="s">
        <v>6</v>
      </c>
      <c r="AE79" s="28" t="s">
        <v>6</v>
      </c>
    </row>
    <row r="80" spans="1:31" x14ac:dyDescent="0.25">
      <c r="A80" s="27" t="s">
        <v>6</v>
      </c>
      <c r="B80" s="27" t="s">
        <v>6</v>
      </c>
      <c r="C80" s="25" t="s">
        <v>6</v>
      </c>
      <c r="D80" s="28" t="s">
        <v>6</v>
      </c>
      <c r="E80" s="27" t="s">
        <v>6</v>
      </c>
      <c r="F80" s="25" t="s">
        <v>6</v>
      </c>
      <c r="G80" s="28" t="s">
        <v>6</v>
      </c>
      <c r="H80" s="27" t="s">
        <v>6</v>
      </c>
      <c r="I80" s="25" t="s">
        <v>6</v>
      </c>
      <c r="J80" s="28" t="s">
        <v>6</v>
      </c>
      <c r="K80" s="27" t="s">
        <v>6</v>
      </c>
      <c r="L80" s="25" t="s">
        <v>6</v>
      </c>
      <c r="M80" s="28" t="s">
        <v>6</v>
      </c>
      <c r="N80" s="27" t="s">
        <v>6</v>
      </c>
      <c r="O80" s="25" t="s">
        <v>6</v>
      </c>
      <c r="P80" s="28" t="s">
        <v>6</v>
      </c>
      <c r="Q80" s="27" t="s">
        <v>6</v>
      </c>
      <c r="R80" s="25" t="s">
        <v>6</v>
      </c>
      <c r="S80" s="28" t="s">
        <v>6</v>
      </c>
      <c r="T80" s="27" t="s">
        <v>6</v>
      </c>
      <c r="U80" s="25" t="s">
        <v>6</v>
      </c>
      <c r="V80" s="28" t="s">
        <v>6</v>
      </c>
      <c r="W80" s="27" t="s">
        <v>6</v>
      </c>
      <c r="X80" s="25" t="s">
        <v>6</v>
      </c>
      <c r="Y80" s="28" t="s">
        <v>6</v>
      </c>
      <c r="Z80" s="27" t="s">
        <v>6</v>
      </c>
      <c r="AA80" s="25" t="s">
        <v>6</v>
      </c>
      <c r="AB80" s="28" t="s">
        <v>6</v>
      </c>
      <c r="AC80" s="27" t="s">
        <v>6</v>
      </c>
      <c r="AD80" s="25" t="s">
        <v>6</v>
      </c>
      <c r="AE80" s="28" t="s">
        <v>6</v>
      </c>
    </row>
    <row r="81" spans="1:31" x14ac:dyDescent="0.25">
      <c r="A81" s="27" t="s">
        <v>6</v>
      </c>
      <c r="B81" s="27" t="s">
        <v>6</v>
      </c>
      <c r="C81" s="25" t="s">
        <v>6</v>
      </c>
      <c r="D81" s="28" t="s">
        <v>6</v>
      </c>
      <c r="E81" s="27" t="s">
        <v>6</v>
      </c>
      <c r="F81" s="25" t="s">
        <v>6</v>
      </c>
      <c r="G81" s="28" t="s">
        <v>6</v>
      </c>
      <c r="H81" s="27" t="s">
        <v>6</v>
      </c>
      <c r="I81" s="25" t="s">
        <v>6</v>
      </c>
      <c r="J81" s="28" t="s">
        <v>6</v>
      </c>
      <c r="K81" s="27" t="s">
        <v>6</v>
      </c>
      <c r="L81" s="25" t="s">
        <v>6</v>
      </c>
      <c r="M81" s="28" t="s">
        <v>6</v>
      </c>
      <c r="N81" s="27" t="s">
        <v>6</v>
      </c>
      <c r="O81" s="25" t="s">
        <v>6</v>
      </c>
      <c r="P81" s="28" t="s">
        <v>6</v>
      </c>
      <c r="Q81" s="27" t="s">
        <v>6</v>
      </c>
      <c r="R81" s="25" t="s">
        <v>6</v>
      </c>
      <c r="S81" s="28" t="s">
        <v>6</v>
      </c>
      <c r="T81" s="27" t="s">
        <v>6</v>
      </c>
      <c r="U81" s="25" t="s">
        <v>6</v>
      </c>
      <c r="V81" s="28" t="s">
        <v>6</v>
      </c>
      <c r="W81" s="27" t="s">
        <v>6</v>
      </c>
      <c r="X81" s="25" t="s">
        <v>6</v>
      </c>
      <c r="Y81" s="28" t="s">
        <v>6</v>
      </c>
      <c r="Z81" s="27" t="s">
        <v>6</v>
      </c>
      <c r="AA81" s="25" t="s">
        <v>6</v>
      </c>
      <c r="AB81" s="28" t="s">
        <v>6</v>
      </c>
      <c r="AC81" s="27" t="s">
        <v>6</v>
      </c>
      <c r="AD81" s="25" t="s">
        <v>6</v>
      </c>
      <c r="AE81" s="28" t="s">
        <v>6</v>
      </c>
    </row>
    <row r="82" spans="1:31" x14ac:dyDescent="0.25">
      <c r="A82" s="27" t="s">
        <v>6</v>
      </c>
      <c r="B82" s="27" t="s">
        <v>6</v>
      </c>
      <c r="C82" s="25" t="s">
        <v>6</v>
      </c>
      <c r="D82" s="28" t="s">
        <v>6</v>
      </c>
      <c r="E82" s="27" t="s">
        <v>6</v>
      </c>
      <c r="F82" s="25" t="s">
        <v>6</v>
      </c>
      <c r="G82" s="28" t="s">
        <v>6</v>
      </c>
      <c r="H82" s="27" t="s">
        <v>6</v>
      </c>
      <c r="I82" s="25" t="s">
        <v>6</v>
      </c>
      <c r="J82" s="28" t="s">
        <v>6</v>
      </c>
      <c r="K82" s="27" t="s">
        <v>6</v>
      </c>
      <c r="L82" s="25" t="s">
        <v>6</v>
      </c>
      <c r="M82" s="28" t="s">
        <v>6</v>
      </c>
      <c r="N82" s="27" t="s">
        <v>6</v>
      </c>
      <c r="O82" s="25" t="s">
        <v>6</v>
      </c>
      <c r="P82" s="28" t="s">
        <v>6</v>
      </c>
      <c r="Q82" s="27" t="s">
        <v>6</v>
      </c>
      <c r="R82" s="25" t="s">
        <v>6</v>
      </c>
      <c r="S82" s="28" t="s">
        <v>6</v>
      </c>
      <c r="T82" s="27" t="s">
        <v>6</v>
      </c>
      <c r="U82" s="25" t="s">
        <v>6</v>
      </c>
      <c r="V82" s="28" t="s">
        <v>6</v>
      </c>
      <c r="W82" s="27" t="s">
        <v>6</v>
      </c>
      <c r="X82" s="25" t="s">
        <v>6</v>
      </c>
      <c r="Y82" s="28" t="s">
        <v>6</v>
      </c>
      <c r="Z82" s="27" t="s">
        <v>6</v>
      </c>
      <c r="AA82" s="25" t="s">
        <v>6</v>
      </c>
      <c r="AB82" s="28" t="s">
        <v>6</v>
      </c>
      <c r="AC82" s="27" t="s">
        <v>6</v>
      </c>
      <c r="AD82" s="25" t="s">
        <v>6</v>
      </c>
      <c r="AE82" s="28" t="s">
        <v>6</v>
      </c>
    </row>
    <row r="83" spans="1:31" x14ac:dyDescent="0.25">
      <c r="A83" s="27" t="s">
        <v>6</v>
      </c>
      <c r="B83" s="27" t="s">
        <v>6</v>
      </c>
      <c r="C83" s="25" t="s">
        <v>6</v>
      </c>
      <c r="D83" s="28" t="s">
        <v>6</v>
      </c>
      <c r="E83" s="27" t="s">
        <v>6</v>
      </c>
      <c r="F83" s="25" t="s">
        <v>6</v>
      </c>
      <c r="G83" s="28" t="s">
        <v>6</v>
      </c>
      <c r="H83" s="27" t="s">
        <v>6</v>
      </c>
      <c r="I83" s="25" t="s">
        <v>6</v>
      </c>
      <c r="J83" s="28" t="s">
        <v>6</v>
      </c>
      <c r="K83" s="27" t="s">
        <v>6</v>
      </c>
      <c r="L83" s="25" t="s">
        <v>6</v>
      </c>
      <c r="M83" s="28" t="s">
        <v>6</v>
      </c>
      <c r="N83" s="27" t="s">
        <v>6</v>
      </c>
      <c r="O83" s="25" t="s">
        <v>6</v>
      </c>
      <c r="P83" s="28" t="s">
        <v>6</v>
      </c>
      <c r="Q83" s="27" t="s">
        <v>6</v>
      </c>
      <c r="R83" s="25" t="s">
        <v>6</v>
      </c>
      <c r="S83" s="28" t="s">
        <v>6</v>
      </c>
      <c r="T83" s="27" t="s">
        <v>6</v>
      </c>
      <c r="U83" s="25" t="s">
        <v>6</v>
      </c>
      <c r="V83" s="28" t="s">
        <v>6</v>
      </c>
      <c r="W83" s="27" t="s">
        <v>6</v>
      </c>
      <c r="X83" s="25" t="s">
        <v>6</v>
      </c>
      <c r="Y83" s="28" t="s">
        <v>6</v>
      </c>
      <c r="Z83" s="27" t="s">
        <v>6</v>
      </c>
      <c r="AA83" s="25" t="s">
        <v>6</v>
      </c>
      <c r="AB83" s="28" t="s">
        <v>6</v>
      </c>
      <c r="AC83" s="27" t="s">
        <v>6</v>
      </c>
      <c r="AD83" s="25" t="s">
        <v>6</v>
      </c>
      <c r="AE83" s="28" t="s">
        <v>6</v>
      </c>
    </row>
    <row r="84" spans="1:31" x14ac:dyDescent="0.25">
      <c r="A84" s="27" t="s">
        <v>6</v>
      </c>
      <c r="B84" s="27" t="s">
        <v>6</v>
      </c>
      <c r="C84" s="25" t="s">
        <v>6</v>
      </c>
      <c r="D84" s="28" t="s">
        <v>6</v>
      </c>
      <c r="E84" s="27" t="s">
        <v>6</v>
      </c>
      <c r="F84" s="25" t="s">
        <v>6</v>
      </c>
      <c r="G84" s="28" t="s">
        <v>6</v>
      </c>
      <c r="H84" s="27" t="s">
        <v>6</v>
      </c>
      <c r="I84" s="25" t="s">
        <v>6</v>
      </c>
      <c r="J84" s="28" t="s">
        <v>6</v>
      </c>
      <c r="K84" s="27" t="s">
        <v>6</v>
      </c>
      <c r="L84" s="25" t="s">
        <v>6</v>
      </c>
      <c r="M84" s="28" t="s">
        <v>6</v>
      </c>
      <c r="N84" s="27" t="s">
        <v>6</v>
      </c>
      <c r="O84" s="25" t="s">
        <v>6</v>
      </c>
      <c r="P84" s="28" t="s">
        <v>6</v>
      </c>
      <c r="Q84" s="27" t="s">
        <v>6</v>
      </c>
      <c r="R84" s="25" t="s">
        <v>6</v>
      </c>
      <c r="S84" s="28" t="s">
        <v>6</v>
      </c>
      <c r="T84" s="27" t="s">
        <v>6</v>
      </c>
      <c r="U84" s="25" t="s">
        <v>6</v>
      </c>
      <c r="V84" s="28" t="s">
        <v>6</v>
      </c>
      <c r="W84" s="27" t="s">
        <v>6</v>
      </c>
      <c r="X84" s="25" t="s">
        <v>6</v>
      </c>
      <c r="Y84" s="28" t="s">
        <v>6</v>
      </c>
      <c r="Z84" s="27" t="s">
        <v>6</v>
      </c>
      <c r="AA84" s="25" t="s">
        <v>6</v>
      </c>
      <c r="AB84" s="28" t="s">
        <v>6</v>
      </c>
      <c r="AC84" s="27" t="s">
        <v>6</v>
      </c>
      <c r="AD84" s="25" t="s">
        <v>6</v>
      </c>
      <c r="AE84" s="28" t="s">
        <v>6</v>
      </c>
    </row>
    <row r="85" spans="1:31" x14ac:dyDescent="0.25">
      <c r="A85" s="27" t="s">
        <v>6</v>
      </c>
      <c r="B85" s="27" t="s">
        <v>6</v>
      </c>
      <c r="C85" s="25" t="s">
        <v>6</v>
      </c>
      <c r="D85" s="28" t="s">
        <v>6</v>
      </c>
      <c r="E85" s="27" t="s">
        <v>6</v>
      </c>
      <c r="F85" s="25" t="s">
        <v>6</v>
      </c>
      <c r="G85" s="28" t="s">
        <v>6</v>
      </c>
      <c r="H85" s="27" t="s">
        <v>6</v>
      </c>
      <c r="I85" s="25" t="s">
        <v>6</v>
      </c>
      <c r="J85" s="28" t="s">
        <v>6</v>
      </c>
      <c r="K85" s="27" t="s">
        <v>6</v>
      </c>
      <c r="L85" s="25" t="s">
        <v>6</v>
      </c>
      <c r="M85" s="28" t="s">
        <v>6</v>
      </c>
      <c r="N85" s="27" t="s">
        <v>6</v>
      </c>
      <c r="O85" s="25" t="s">
        <v>6</v>
      </c>
      <c r="P85" s="28" t="s">
        <v>6</v>
      </c>
      <c r="Q85" s="27" t="s">
        <v>6</v>
      </c>
      <c r="R85" s="25" t="s">
        <v>6</v>
      </c>
      <c r="S85" s="28" t="s">
        <v>6</v>
      </c>
      <c r="T85" s="27" t="s">
        <v>6</v>
      </c>
      <c r="U85" s="25" t="s">
        <v>6</v>
      </c>
      <c r="V85" s="28" t="s">
        <v>6</v>
      </c>
      <c r="W85" s="27" t="s">
        <v>6</v>
      </c>
      <c r="X85" s="25" t="s">
        <v>6</v>
      </c>
      <c r="Y85" s="28" t="s">
        <v>6</v>
      </c>
      <c r="Z85" s="27" t="s">
        <v>6</v>
      </c>
      <c r="AA85" s="25" t="s">
        <v>6</v>
      </c>
      <c r="AB85" s="28" t="s">
        <v>6</v>
      </c>
      <c r="AC85" s="27" t="s">
        <v>6</v>
      </c>
      <c r="AD85" s="25" t="s">
        <v>6</v>
      </c>
      <c r="AE85" s="28" t="s">
        <v>6</v>
      </c>
    </row>
    <row r="86" spans="1:31" x14ac:dyDescent="0.25">
      <c r="A86" s="27" t="s">
        <v>6</v>
      </c>
      <c r="B86" s="27" t="s">
        <v>6</v>
      </c>
      <c r="C86" s="25" t="s">
        <v>6</v>
      </c>
      <c r="D86" s="28" t="s">
        <v>6</v>
      </c>
      <c r="E86" s="27" t="s">
        <v>6</v>
      </c>
      <c r="F86" s="25" t="s">
        <v>6</v>
      </c>
      <c r="G86" s="28" t="s">
        <v>6</v>
      </c>
      <c r="H86" s="27" t="s">
        <v>6</v>
      </c>
      <c r="I86" s="25" t="s">
        <v>6</v>
      </c>
      <c r="J86" s="28" t="s">
        <v>6</v>
      </c>
      <c r="K86" s="27" t="s">
        <v>6</v>
      </c>
      <c r="L86" s="25" t="s">
        <v>6</v>
      </c>
      <c r="M86" s="28" t="s">
        <v>6</v>
      </c>
      <c r="N86" s="27" t="s">
        <v>6</v>
      </c>
      <c r="O86" s="25" t="s">
        <v>6</v>
      </c>
      <c r="P86" s="28" t="s">
        <v>6</v>
      </c>
      <c r="Q86" s="27" t="s">
        <v>6</v>
      </c>
      <c r="R86" s="25" t="s">
        <v>6</v>
      </c>
      <c r="S86" s="28" t="s">
        <v>6</v>
      </c>
      <c r="T86" s="27" t="s">
        <v>6</v>
      </c>
      <c r="U86" s="25" t="s">
        <v>6</v>
      </c>
      <c r="V86" s="28" t="s">
        <v>6</v>
      </c>
      <c r="W86" s="27" t="s">
        <v>6</v>
      </c>
      <c r="X86" s="25" t="s">
        <v>6</v>
      </c>
      <c r="Y86" s="28" t="s">
        <v>6</v>
      </c>
      <c r="Z86" s="27" t="s">
        <v>6</v>
      </c>
      <c r="AA86" s="25" t="s">
        <v>6</v>
      </c>
      <c r="AB86" s="28" t="s">
        <v>6</v>
      </c>
      <c r="AC86" s="27" t="s">
        <v>6</v>
      </c>
      <c r="AD86" s="25" t="s">
        <v>6</v>
      </c>
      <c r="AE86" s="28" t="s">
        <v>6</v>
      </c>
    </row>
    <row r="87" spans="1:31" x14ac:dyDescent="0.25">
      <c r="A87" s="27" t="s">
        <v>6</v>
      </c>
      <c r="B87" s="27" t="s">
        <v>6</v>
      </c>
      <c r="C87" s="25" t="s">
        <v>6</v>
      </c>
      <c r="D87" s="28" t="s">
        <v>6</v>
      </c>
      <c r="E87" s="27" t="s">
        <v>6</v>
      </c>
      <c r="F87" s="25" t="s">
        <v>6</v>
      </c>
      <c r="G87" s="28" t="s">
        <v>6</v>
      </c>
      <c r="H87" s="27" t="s">
        <v>6</v>
      </c>
      <c r="I87" s="25" t="s">
        <v>6</v>
      </c>
      <c r="J87" s="28" t="s">
        <v>6</v>
      </c>
      <c r="K87" s="27" t="s">
        <v>6</v>
      </c>
      <c r="L87" s="25" t="s">
        <v>6</v>
      </c>
      <c r="M87" s="28" t="s">
        <v>6</v>
      </c>
      <c r="N87" s="27" t="s">
        <v>6</v>
      </c>
      <c r="O87" s="25" t="s">
        <v>6</v>
      </c>
      <c r="P87" s="28" t="s">
        <v>6</v>
      </c>
      <c r="Q87" s="27" t="s">
        <v>6</v>
      </c>
      <c r="R87" s="25" t="s">
        <v>6</v>
      </c>
      <c r="S87" s="28" t="s">
        <v>6</v>
      </c>
      <c r="T87" s="27" t="s">
        <v>6</v>
      </c>
      <c r="U87" s="25" t="s">
        <v>6</v>
      </c>
      <c r="V87" s="28" t="s">
        <v>6</v>
      </c>
      <c r="W87" s="27" t="s">
        <v>6</v>
      </c>
      <c r="X87" s="25" t="s">
        <v>6</v>
      </c>
      <c r="Y87" s="28" t="s">
        <v>6</v>
      </c>
      <c r="Z87" s="27" t="s">
        <v>6</v>
      </c>
      <c r="AA87" s="25" t="s">
        <v>6</v>
      </c>
      <c r="AB87" s="28" t="s">
        <v>6</v>
      </c>
      <c r="AC87" s="27" t="s">
        <v>6</v>
      </c>
      <c r="AD87" s="25" t="s">
        <v>6</v>
      </c>
      <c r="AE87" s="28" t="s">
        <v>6</v>
      </c>
    </row>
    <row r="88" spans="1:31" x14ac:dyDescent="0.25">
      <c r="A88" s="27" t="s">
        <v>6</v>
      </c>
      <c r="B88" s="27" t="s">
        <v>6</v>
      </c>
      <c r="C88" s="25" t="s">
        <v>6</v>
      </c>
      <c r="D88" s="28" t="s">
        <v>6</v>
      </c>
      <c r="E88" s="27" t="s">
        <v>6</v>
      </c>
      <c r="F88" s="25" t="s">
        <v>6</v>
      </c>
      <c r="G88" s="28" t="s">
        <v>6</v>
      </c>
      <c r="H88" s="27" t="s">
        <v>6</v>
      </c>
      <c r="I88" s="25" t="s">
        <v>6</v>
      </c>
      <c r="J88" s="28" t="s">
        <v>6</v>
      </c>
      <c r="K88" s="27" t="s">
        <v>6</v>
      </c>
      <c r="L88" s="25" t="s">
        <v>6</v>
      </c>
      <c r="M88" s="28" t="s">
        <v>6</v>
      </c>
      <c r="N88" s="27" t="s">
        <v>6</v>
      </c>
      <c r="O88" s="25" t="s">
        <v>6</v>
      </c>
      <c r="P88" s="28" t="s">
        <v>6</v>
      </c>
      <c r="Q88" s="27" t="s">
        <v>6</v>
      </c>
      <c r="R88" s="25" t="s">
        <v>6</v>
      </c>
      <c r="S88" s="28" t="s">
        <v>6</v>
      </c>
      <c r="T88" s="27" t="s">
        <v>6</v>
      </c>
      <c r="U88" s="25" t="s">
        <v>6</v>
      </c>
      <c r="V88" s="28" t="s">
        <v>6</v>
      </c>
      <c r="W88" s="27" t="s">
        <v>6</v>
      </c>
      <c r="X88" s="25" t="s">
        <v>6</v>
      </c>
      <c r="Y88" s="28" t="s">
        <v>6</v>
      </c>
      <c r="Z88" s="27" t="s">
        <v>6</v>
      </c>
      <c r="AA88" s="25" t="s">
        <v>6</v>
      </c>
      <c r="AB88" s="28" t="s">
        <v>6</v>
      </c>
      <c r="AC88" s="27" t="s">
        <v>6</v>
      </c>
      <c r="AD88" s="25" t="s">
        <v>6</v>
      </c>
      <c r="AE88" s="28" t="s">
        <v>6</v>
      </c>
    </row>
    <row r="89" spans="1:31" x14ac:dyDescent="0.25">
      <c r="A89" s="27" t="s">
        <v>6</v>
      </c>
      <c r="B89" s="27" t="s">
        <v>6</v>
      </c>
      <c r="C89" s="25" t="s">
        <v>6</v>
      </c>
      <c r="D89" s="28" t="s">
        <v>6</v>
      </c>
      <c r="E89" s="27" t="s">
        <v>6</v>
      </c>
      <c r="F89" s="25" t="s">
        <v>6</v>
      </c>
      <c r="G89" s="28" t="s">
        <v>6</v>
      </c>
      <c r="H89" s="27" t="s">
        <v>6</v>
      </c>
      <c r="I89" s="25" t="s">
        <v>6</v>
      </c>
      <c r="J89" s="28" t="s">
        <v>6</v>
      </c>
      <c r="K89" s="27" t="s">
        <v>6</v>
      </c>
      <c r="L89" s="25" t="s">
        <v>6</v>
      </c>
      <c r="M89" s="28" t="s">
        <v>6</v>
      </c>
      <c r="N89" s="27" t="s">
        <v>6</v>
      </c>
      <c r="O89" s="25" t="s">
        <v>6</v>
      </c>
      <c r="P89" s="28" t="s">
        <v>6</v>
      </c>
      <c r="Q89" s="27" t="s">
        <v>6</v>
      </c>
      <c r="R89" s="25" t="s">
        <v>6</v>
      </c>
      <c r="S89" s="28" t="s">
        <v>6</v>
      </c>
      <c r="T89" s="27" t="s">
        <v>6</v>
      </c>
      <c r="U89" s="25" t="s">
        <v>6</v>
      </c>
      <c r="V89" s="28" t="s">
        <v>6</v>
      </c>
      <c r="W89" s="27" t="s">
        <v>6</v>
      </c>
      <c r="X89" s="25" t="s">
        <v>6</v>
      </c>
      <c r="Y89" s="28" t="s">
        <v>6</v>
      </c>
      <c r="Z89" s="27" t="s">
        <v>6</v>
      </c>
      <c r="AA89" s="25" t="s">
        <v>6</v>
      </c>
      <c r="AB89" s="28" t="s">
        <v>6</v>
      </c>
      <c r="AC89" s="27" t="s">
        <v>6</v>
      </c>
      <c r="AD89" s="25" t="s">
        <v>6</v>
      </c>
      <c r="AE89" s="28" t="s">
        <v>6</v>
      </c>
    </row>
    <row r="90" spans="1:31" ht="15.75" thickBot="1" x14ac:dyDescent="0.3">
      <c r="A90" s="30">
        <v>2067</v>
      </c>
      <c r="B90" s="30" t="s">
        <v>6</v>
      </c>
      <c r="C90" s="24" t="s">
        <v>6</v>
      </c>
      <c r="D90" s="31" t="s">
        <v>6</v>
      </c>
      <c r="E90" s="30" t="s">
        <v>6</v>
      </c>
      <c r="F90" s="24" t="s">
        <v>6</v>
      </c>
      <c r="G90" s="31" t="s">
        <v>6</v>
      </c>
      <c r="H90" s="30" t="s">
        <v>6</v>
      </c>
      <c r="I90" s="24" t="s">
        <v>6</v>
      </c>
      <c r="J90" s="31" t="s">
        <v>6</v>
      </c>
      <c r="K90" s="30" t="s">
        <v>6</v>
      </c>
      <c r="L90" s="24" t="s">
        <v>6</v>
      </c>
      <c r="M90" s="31" t="s">
        <v>6</v>
      </c>
      <c r="N90" s="30" t="s">
        <v>6</v>
      </c>
      <c r="O90" s="24" t="s">
        <v>6</v>
      </c>
      <c r="P90" s="31" t="s">
        <v>6</v>
      </c>
      <c r="Q90" s="30" t="s">
        <v>6</v>
      </c>
      <c r="R90" s="24" t="s">
        <v>6</v>
      </c>
      <c r="S90" s="31" t="s">
        <v>6</v>
      </c>
      <c r="T90" s="30" t="s">
        <v>6</v>
      </c>
      <c r="U90" s="24" t="s">
        <v>6</v>
      </c>
      <c r="V90" s="31" t="s">
        <v>6</v>
      </c>
      <c r="W90" s="30" t="s">
        <v>6</v>
      </c>
      <c r="X90" s="24" t="s">
        <v>6</v>
      </c>
      <c r="Y90" s="31" t="s">
        <v>6</v>
      </c>
      <c r="Z90" s="30" t="s">
        <v>6</v>
      </c>
      <c r="AA90" s="24" t="s">
        <v>6</v>
      </c>
      <c r="AB90" s="31" t="s">
        <v>6</v>
      </c>
      <c r="AC90" s="30" t="s">
        <v>6</v>
      </c>
      <c r="AD90" s="24" t="s">
        <v>6</v>
      </c>
      <c r="AE90" s="31" t="s">
        <v>6</v>
      </c>
    </row>
    <row r="91" spans="1:31" ht="15.75" thickBot="1" x14ac:dyDescent="0.3"/>
    <row r="92" spans="1:31" ht="15.75" thickBot="1" x14ac:dyDescent="0.3">
      <c r="A92" s="140" t="s">
        <v>43</v>
      </c>
      <c r="B92" s="141"/>
      <c r="C92" s="141"/>
      <c r="D92" s="141"/>
      <c r="E92" s="141"/>
      <c r="F92" s="141"/>
      <c r="G92" s="141"/>
      <c r="H92" s="141"/>
      <c r="I92" s="141"/>
      <c r="J92" s="141"/>
      <c r="K92" s="141"/>
      <c r="L92" s="141"/>
      <c r="M92" s="141"/>
      <c r="N92" s="142"/>
    </row>
    <row r="108" spans="1:14" ht="15.75" thickBot="1" x14ac:dyDescent="0.3"/>
    <row r="109" spans="1:14" ht="15.75" thickBot="1" x14ac:dyDescent="0.3">
      <c r="A109" s="140" t="s">
        <v>20</v>
      </c>
      <c r="B109" s="141"/>
      <c r="C109" s="141"/>
      <c r="D109" s="142"/>
      <c r="F109" s="140" t="s">
        <v>23</v>
      </c>
      <c r="G109" s="141"/>
      <c r="H109" s="141"/>
      <c r="I109" s="142"/>
      <c r="K109" s="146" t="s">
        <v>26</v>
      </c>
      <c r="L109" s="147"/>
      <c r="M109" s="147"/>
      <c r="N109" s="148"/>
    </row>
    <row r="110" spans="1:14" x14ac:dyDescent="0.25">
      <c r="A110" s="149" t="s">
        <v>21</v>
      </c>
      <c r="B110" s="150"/>
      <c r="C110" s="151"/>
      <c r="D110" s="8">
        <v>1</v>
      </c>
      <c r="F110" s="149" t="s">
        <v>24</v>
      </c>
      <c r="G110" s="150"/>
      <c r="H110" s="151"/>
      <c r="I110" s="8">
        <v>1</v>
      </c>
      <c r="K110" s="149" t="s">
        <v>27</v>
      </c>
      <c r="L110" s="150"/>
      <c r="M110" s="150"/>
      <c r="N110" s="36">
        <f>I110/D110</f>
        <v>1</v>
      </c>
    </row>
    <row r="111" spans="1:14" ht="15.75" thickBot="1" x14ac:dyDescent="0.3">
      <c r="A111" s="143" t="s">
        <v>22</v>
      </c>
      <c r="B111" s="144"/>
      <c r="C111" s="145"/>
      <c r="D111" s="31">
        <v>1</v>
      </c>
      <c r="F111" s="143" t="s">
        <v>25</v>
      </c>
      <c r="G111" s="144"/>
      <c r="H111" s="145"/>
      <c r="I111" s="31">
        <v>1</v>
      </c>
      <c r="K111" s="143" t="s">
        <v>28</v>
      </c>
      <c r="L111" s="144"/>
      <c r="M111" s="144"/>
      <c r="N111" s="32">
        <f>I111/D111</f>
        <v>1</v>
      </c>
    </row>
  </sheetData>
  <mergeCells count="28">
    <mergeCell ref="A43:D43"/>
    <mergeCell ref="A1:C1"/>
    <mergeCell ref="A7:F7"/>
    <mergeCell ref="A8:A9"/>
    <mergeCell ref="B8:C8"/>
    <mergeCell ref="E8:F8"/>
    <mergeCell ref="A56:AE56"/>
    <mergeCell ref="A57:A58"/>
    <mergeCell ref="B57:D57"/>
    <mergeCell ref="E57:G57"/>
    <mergeCell ref="H57:J57"/>
    <mergeCell ref="K57:M57"/>
    <mergeCell ref="N57:P57"/>
    <mergeCell ref="Q57:S57"/>
    <mergeCell ref="T57:V57"/>
    <mergeCell ref="W57:Y57"/>
    <mergeCell ref="Z57:AB57"/>
    <mergeCell ref="AC57:AE57"/>
    <mergeCell ref="A111:C111"/>
    <mergeCell ref="F111:H111"/>
    <mergeCell ref="K111:M111"/>
    <mergeCell ref="A92:N92"/>
    <mergeCell ref="A109:D109"/>
    <mergeCell ref="F109:I109"/>
    <mergeCell ref="K109:N109"/>
    <mergeCell ref="A110:C110"/>
    <mergeCell ref="F110:H110"/>
    <mergeCell ref="K110:M110"/>
  </mergeCell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Initial Task</vt:lpstr>
      <vt:lpstr>Task A</vt:lpstr>
      <vt:lpstr>Task B</vt:lpstr>
      <vt:lpstr>Task C</vt:lpstr>
      <vt:lpstr>Task 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dc:creator>
  <cp:keywords/>
  <dc:description/>
  <cp:lastModifiedBy>Javier Rodriguez</cp:lastModifiedBy>
  <cp:revision/>
  <dcterms:created xsi:type="dcterms:W3CDTF">2021-08-30T19:08:25Z</dcterms:created>
  <dcterms:modified xsi:type="dcterms:W3CDTF">2022-02-18T14:27:50Z</dcterms:modified>
  <cp:category/>
  <cp:contentStatus/>
</cp:coreProperties>
</file>